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Private User Directories\mg41602\BUDGET\MARK R\2022_2023 RARs\"/>
    </mc:Choice>
  </mc:AlternateContent>
  <xr:revisionPtr revIDLastSave="0" documentId="8_{448763B8-5469-4501-8D6F-6D38A8C921FD}" xr6:coauthVersionLast="47" xr6:coauthVersionMax="47" xr10:uidLastSave="{00000000-0000-0000-0000-000000000000}"/>
  <bookViews>
    <workbookView xWindow="-120" yWindow="-120" windowWidth="29040" windowHeight="15840" xr2:uid="{00000000-000D-0000-FFFF-FFFF00000000}"/>
  </bookViews>
  <sheets>
    <sheet name="FY22.23_for upload" sheetId="4" r:id="rId1"/>
    <sheet name="DATA" sheetId="2" state="hidden" r:id="rId2"/>
  </sheets>
  <definedNames>
    <definedName name="_xlnm._FilterDatabase" localSheetId="0" hidden="1">'FY22.23_for upload'!$A$11:$N$11</definedName>
    <definedName name="Classroom_Technology_Equipment" localSheetId="0">DATA!#REF!</definedName>
    <definedName name="Classroom_Technology_Equipment">DATA!#REF!</definedName>
    <definedName name="DataReqtype">DATA!$A$4:$A$17</definedName>
    <definedName name="DATARequesttype" localSheetId="0">#REF!</definedName>
    <definedName name="DATARequesttype">#REF!</definedName>
    <definedName name="_xlnm.Print_Area" localSheetId="0">'FY22.23_for upload'!$A$1:$N$116</definedName>
    <definedName name="Reqtype">DATA!$A$4:$A$17</definedName>
    <definedName name="RequestType" localSheetId="0">DATA!#REF!</definedName>
    <definedName name="RequestType">DATA!#REF!</definedName>
    <definedName name="RequestTypeData" localSheetId="0">DATA!#REF!</definedName>
    <definedName name="RequestTypeData">DATA!#REF!</definedName>
    <definedName name="Specify_Request_Type" localSheetId="0">DATA!#REF!</definedName>
    <definedName name="Specify_Request_Type">DATA!#REF!</definedName>
    <definedName name="SpecifyRequestTypeData" localSheetId="0">#REF!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2" i="4" l="1"/>
  <c r="N81" i="4"/>
  <c r="J81" i="4"/>
  <c r="N80" i="4"/>
  <c r="N118" i="4" s="1"/>
  <c r="J80" i="4"/>
  <c r="J18" i="4"/>
  <c r="J118" i="4" l="1"/>
</calcChain>
</file>

<file path=xl/sharedStrings.xml><?xml version="1.0" encoding="utf-8"?>
<sst xmlns="http://schemas.openxmlformats.org/spreadsheetml/2006/main" count="1667" uniqueCount="760">
  <si>
    <t>Submitted By:</t>
  </si>
  <si>
    <t>Item Description</t>
  </si>
  <si>
    <t>Department/ Program</t>
  </si>
  <si>
    <t>GL Account will be added during the funding period</t>
  </si>
  <si>
    <t>ITEM FUNDED?
YES/NO</t>
  </si>
  <si>
    <t>Division/Department:</t>
  </si>
  <si>
    <t>Personnel (Instructional)</t>
  </si>
  <si>
    <t>Supplies (Instructional)</t>
  </si>
  <si>
    <t>Software/Licenses/fees (Instructional)</t>
  </si>
  <si>
    <t>Contracted Services (Instructional)</t>
  </si>
  <si>
    <t>Software/licenses/fees (Non-Instructional)</t>
  </si>
  <si>
    <t>Contracted Services (Non-instructional)</t>
  </si>
  <si>
    <t>Conferences</t>
  </si>
  <si>
    <t>Other</t>
  </si>
  <si>
    <t>Personnel (Non-Instructional)</t>
  </si>
  <si>
    <t>Supplies (Non Instructional)</t>
  </si>
  <si>
    <t>References:</t>
  </si>
  <si>
    <t>RSCCD Planning and Design Manual</t>
  </si>
  <si>
    <t xml:space="preserve">            SAC MISSION STATEMENT
Santa Ana College inspires, transforms, and empowers a diverse community  of learners</t>
  </si>
  <si>
    <t xml:space="preserve">
How will you measure the success of your project? </t>
  </si>
  <si>
    <t>Directions &amp; Timeline:</t>
  </si>
  <si>
    <t>Funded Amount</t>
  </si>
  <si>
    <t>Resource Allocation Request Procedures</t>
  </si>
  <si>
    <t>2. Sort request by category (i.e. Instructional Supplies, Facilities, etc.,) and prioritize by numerical value, # 1 being highest priority of need.</t>
  </si>
  <si>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</si>
  <si>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r>
      <t xml:space="preserve">Is this a multi- disciplinary or campus wide request?
</t>
    </r>
    <r>
      <rPr>
        <b/>
        <sz val="12"/>
        <rFont val="Calibri"/>
        <family val="2"/>
        <scheme val="minor"/>
      </rPr>
      <t xml:space="preserve">Yes/No 
</t>
    </r>
    <r>
      <rPr>
        <sz val="12"/>
        <rFont val="Calibri"/>
        <family val="2"/>
        <scheme val="minor"/>
      </rPr>
      <t>If Yes, please explain</t>
    </r>
  </si>
  <si>
    <t>Priority 1= Highest</t>
  </si>
  <si>
    <r>
      <t xml:space="preserve">Select request type using the </t>
    </r>
    <r>
      <rPr>
        <b/>
        <sz val="12"/>
        <rFont val="Calibri"/>
        <family val="2"/>
        <scheme val="minor"/>
      </rPr>
      <t>drop down menu.</t>
    </r>
  </si>
  <si>
    <r>
      <rPr>
        <sz val="12"/>
        <rFont val="Calibri"/>
        <family val="2"/>
        <scheme val="minor"/>
      </rPr>
      <t>How does your request relate to</t>
    </r>
    <r>
      <rPr>
        <sz val="12"/>
        <color rgb="FFC00000"/>
        <rFont val="Calibri"/>
        <family val="2"/>
        <scheme val="minor"/>
      </rPr>
      <t xml:space="preserve"> </t>
    </r>
    <r>
      <rPr>
        <b/>
        <sz val="12"/>
        <color rgb="FFC00000"/>
        <rFont val="Calibri"/>
        <family val="2"/>
        <scheme val="minor"/>
      </rPr>
      <t>SAC's Strategic Plan?</t>
    </r>
  </si>
  <si>
    <t>Budget Office use only</t>
  </si>
  <si>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</si>
  <si>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RAR's are used to meet accreditation standards, tying outcomes to request to planning to budget</t>
  </si>
  <si>
    <t>1. Enter items that have been included in your 2022/23 approved or revised program review that require new or additional funding.</t>
  </si>
  <si>
    <t>SAC RESOURCE ALLOCATION REQUEST FORM FY 2022/23</t>
  </si>
  <si>
    <r>
      <rPr>
        <b/>
        <sz val="12"/>
        <rFont val="Calibri"/>
        <family val="2"/>
        <scheme val="minor"/>
      </rPr>
      <t>FY 22/23 Estimated Cost</t>
    </r>
    <r>
      <rPr>
        <sz val="12"/>
        <rFont val="Calibri"/>
        <family val="2"/>
        <scheme val="minor"/>
      </rPr>
      <t xml:space="preserve">
</t>
    </r>
    <r>
      <rPr>
        <b/>
        <sz val="12"/>
        <color rgb="FFC00000"/>
        <rFont val="Calibri"/>
        <family val="2"/>
        <scheme val="minor"/>
      </rPr>
      <t>(Do not leave this column blank)</t>
    </r>
  </si>
  <si>
    <t>AR6601 Facility Modification Request</t>
  </si>
  <si>
    <r>
      <t>3.</t>
    </r>
    <r>
      <rPr>
        <u/>
        <sz val="12"/>
        <color rgb="FF050505"/>
        <rFont val="Calibri"/>
        <family val="2"/>
      </rPr>
      <t xml:space="preserve"> </t>
    </r>
    <r>
      <rPr>
        <b/>
        <u/>
        <sz val="12"/>
        <color rgb="FF7030A0"/>
        <rFont val="Calibri"/>
        <family val="2"/>
      </rPr>
      <t>NEW FOR FY22.23</t>
    </r>
    <r>
      <rPr>
        <sz val="12"/>
        <color rgb="FF050505"/>
        <rFont val="Calibri"/>
        <family val="2"/>
      </rPr>
      <t xml:space="preserve"> - For facilities related request, please 1st reach out to our Director, Physical Plant/Facilities to review if request will need to go through the Facilities Modification Request (FMR) process. Please provide the results of this review under column "B" (Item Description). </t>
    </r>
  </si>
  <si>
    <t>Facilities Improvements/ Repairs</t>
  </si>
  <si>
    <t>Marketing &amp; Application Development</t>
  </si>
  <si>
    <t>Equipment (Instructional) &gt;$1,000 per item</t>
  </si>
  <si>
    <t>Equipment (Non-Instructional) &gt;$1,000 per item</t>
  </si>
  <si>
    <t>Distance Education/ 
OER</t>
  </si>
  <si>
    <t>Equity Initiative</t>
  </si>
  <si>
    <t>Student Acheivement &amp; Innovation</t>
  </si>
  <si>
    <t>Faculty OER/ZTC support and course growth</t>
  </si>
  <si>
    <t>Yes, Multi-Discipline</t>
  </si>
  <si>
    <t>No.</t>
  </si>
  <si>
    <t>Distance Education/ 
OEI &amp; Online/Hybrid</t>
  </si>
  <si>
    <t>PLO: Distance Education faculty will be required to complete and maintain the Online Teaching Certification requirements of the college.</t>
  </si>
  <si>
    <t>Student Acheivement,  Innovation, Teaching &amp; Learning</t>
  </si>
  <si>
    <t>Increased number of online faculty, courses offered and improved student success</t>
  </si>
  <si>
    <t>Yes - Partial
1 sem for 1 faculty (SWP), $5,000 (subtracted from cost)</t>
  </si>
  <si>
    <t>Distance Education/ 
CVC-OEI</t>
  </si>
  <si>
    <t>PLO: Distance Education students will experience engaging and dynamic online instruction.</t>
  </si>
  <si>
    <t>Increased number of OEI courses offered in the CVC-OEI course exchange</t>
  </si>
  <si>
    <t>Distance Education/
Online Degree Pathway</t>
  </si>
  <si>
    <t>Support of ODP students pre-term</t>
  </si>
  <si>
    <t>Student Achievement /Successful Degree and Certificate Completion</t>
  </si>
  <si>
    <t>ODP Degree completion</t>
  </si>
  <si>
    <t>Yes, Multi-Discipline (Business Admin, Sociology, Psychology, Liberal Arts)</t>
  </si>
  <si>
    <t>Distance Education/
Curriculum</t>
  </si>
  <si>
    <t>DE Success /Retention comparison to on-campus courses</t>
  </si>
  <si>
    <t>Distance Education/  
all Canvas</t>
  </si>
  <si>
    <t>Generally covered by lottery funds.</t>
  </si>
  <si>
    <t xml:space="preserve">Tools are used </t>
  </si>
  <si>
    <t>Yes, Multi-Discipline
(all Canvas)</t>
  </si>
  <si>
    <t>Yes - we are submitting for HEERF funds for Rev ($12,500) But, do not know at this time if it will be approved</t>
  </si>
  <si>
    <t>Distance Education/ 
all Canvas</t>
  </si>
  <si>
    <t>Improved support for new Canvas tools and innovative online usage.</t>
  </si>
  <si>
    <t>No.
But, if it is better funded through PD - would like this earmarked</t>
  </si>
  <si>
    <t>Paralegal/Pathway to Law/Legal Office Tech/ Legal Office Interpreting-Spanish</t>
  </si>
  <si>
    <t>AAFPE National Conference</t>
  </si>
  <si>
    <t>Faculty will gain insight into Paralegal educational techniques and trends in the legal service industry.  Faculty will attend ABA breakout sessions on compliance issues.</t>
  </si>
  <si>
    <t>Faculty will improve teaching techniques and gain insight into the ABA compliance issues.</t>
  </si>
  <si>
    <t>Information brought from the conference.  ABA compliance.</t>
  </si>
  <si>
    <t>no</t>
  </si>
  <si>
    <t>Regional AAFPE Conference (2 faculty multiple breakout sessions)</t>
  </si>
  <si>
    <t>Legal Studies/Pathway to Law School</t>
  </si>
  <si>
    <t>Transportation and related costs for the Pathway to Law School Summit</t>
  </si>
  <si>
    <t>Students need to attend the Pathway to Law School Summit at USC</t>
  </si>
  <si>
    <t>Students gain insight into Law School.  Complies with MOU for PLS.</t>
  </si>
  <si>
    <t>Students attend the event</t>
  </si>
  <si>
    <t>GBE</t>
  </si>
  <si>
    <t>NASBITE International - Conference &amp; Board of Governors mtg</t>
  </si>
  <si>
    <t>Student success - careers</t>
  </si>
  <si>
    <t xml:space="preserve"> Maintain and enhance CTE programs to meet industry and accreditation/licensing body standards</t>
  </si>
  <si>
    <t>Connects SAC to global IB partners</t>
  </si>
  <si>
    <t>No - Specific to International Business</t>
  </si>
  <si>
    <t>No</t>
  </si>
  <si>
    <t>SHRM Annual Conference 2017</t>
  </si>
  <si>
    <t>Connects SAC to latest techniques and concepts</t>
  </si>
  <si>
    <t>No- Specific to Management</t>
  </si>
  <si>
    <t>American Marketing Association - Education Conf.</t>
  </si>
  <si>
    <t>No - Specific to Marketing</t>
  </si>
  <si>
    <t>NACCE - National Assoc. of Community College Entrepreneurs</t>
  </si>
  <si>
    <t>Yes - Entrepreneurship department is cross listing courses with other disciplines to match business skills to other CTE students</t>
  </si>
  <si>
    <t>Business Applications &amp; Technology</t>
  </si>
  <si>
    <t>365 EduCon</t>
  </si>
  <si>
    <t>Apple's Worldwide Developers Conference</t>
  </si>
  <si>
    <t>Computer Science</t>
  </si>
  <si>
    <t>Upgrade RAM from 8GB to 16 GB for A206</t>
  </si>
  <si>
    <t>Students need the resources to work and build virtual machines</t>
  </si>
  <si>
    <t>Area I: course completion, degree/cert/transfer completion, workforce development</t>
  </si>
  <si>
    <t>Student success/completion rates</t>
  </si>
  <si>
    <t>Engineering</t>
  </si>
  <si>
    <t>Akromils storage cabinet for electronics parts storage</t>
  </si>
  <si>
    <t>Ensures lab is organized, which is necessary for student to learn in that environment</t>
  </si>
  <si>
    <t>Area I: course completion, degree/certificate /transfer completion, workforce development</t>
  </si>
  <si>
    <t>Student success in mechatronics courses</t>
  </si>
  <si>
    <t>Apple iPads &amp; Apple Pencils for Spanish/English &amp; Vietnamese Interpretation Programs</t>
  </si>
  <si>
    <t>Instructors can use iPads to handwrite the letters of the Spanish and Vietnamese alphabets. Standard keyboards and software programs don't allow for the use of diacritics, but Apple iPads &amp; Apple Pencils allow the instructor to handwrite the letters and symbols in our Online Zoom classes, or in-person using our Apple TV devices already installed in our classrooms.</t>
  </si>
  <si>
    <t>Strategic Goal #1: Santa Ana College will provide support services that remove barriers for timely completion of educational goals of students.</t>
  </si>
  <si>
    <t>Classroom observations to see how iPads are implemented into instruction. Student feedback</t>
  </si>
  <si>
    <t>ICE House Entrepreneurship training</t>
  </si>
  <si>
    <t>Success and retention</t>
  </si>
  <si>
    <t xml:space="preserve">Provide technology infrastructure that promotes effective instruction, and student success. </t>
  </si>
  <si>
    <t>Providing resources for student success</t>
  </si>
  <si>
    <t>Yes - Entrepreneurship courses now being developed for other disciplines</t>
  </si>
  <si>
    <t>Institutional Membership AAFPE and OC Para Association</t>
  </si>
  <si>
    <t>Allows faculty access to AAFPE list serve, attend AAFPE conference, participate in OCPA student activities.</t>
  </si>
  <si>
    <t>Maintain ABA compliance.  To satisfy one of the site team recommendations for compliance.</t>
  </si>
  <si>
    <t>Access to conferences and information on the list serve</t>
  </si>
  <si>
    <t>Pathway to Law School</t>
  </si>
  <si>
    <t>Updated Brochures and Printing 500 Copies</t>
  </si>
  <si>
    <t>Faculty Industry Certifications</t>
  </si>
  <si>
    <t>Faculty needs to get industry certified to help students get certified</t>
  </si>
  <si>
    <t>Have students get certified to compete in the industry and find careers of their choice</t>
  </si>
  <si>
    <t>Students success/completion rates</t>
  </si>
  <si>
    <t>Legal Studies</t>
  </si>
  <si>
    <t>Community Legal Information and Resource Clinic</t>
  </si>
  <si>
    <t>See additional proposals from KS.</t>
  </si>
  <si>
    <t>Yes, equity SEAT grant &amp; Foundation grant</t>
  </si>
  <si>
    <t>State-wide program fee</t>
  </si>
  <si>
    <t>Fee for Pathway to Law School state wide program.</t>
  </si>
  <si>
    <t xml:space="preserve">no </t>
  </si>
  <si>
    <t>NASBITE International</t>
  </si>
  <si>
    <t xml:space="preserve">Maintain and enhance CTE programs to meet industry and accreditation/licensing body standards. </t>
  </si>
  <si>
    <t>Accreditation for CGBP</t>
  </si>
  <si>
    <t>Required Accreditation for IB student success</t>
  </si>
  <si>
    <t>Funding for SI support for transfer engineering courses (Engr 235, 240, 250, 250L).</t>
  </si>
  <si>
    <t>SI gives additional help to students who may be struggling with difficult course topics</t>
  </si>
  <si>
    <t>Increased student success in courses specified</t>
  </si>
  <si>
    <t>Funding to continue Jordan Peterson's employment as IA to support activities in Mechatronics lab (request 12 hrs/wk, 39 wks)</t>
  </si>
  <si>
    <t>Position ensures the lab is organized and prepared so students can learn lab topics</t>
  </si>
  <si>
    <t>It will be based on the preparedness of the laboratory</t>
  </si>
  <si>
    <t>Ensure lab and computers are properly prepared for course/lab instruction</t>
  </si>
  <si>
    <t>Increase program completion/transfer/employment rates for all students, especially for certain target population as described in the Santa Ana College Student Equity Plan</t>
  </si>
  <si>
    <t>Yes (SWP)</t>
  </si>
  <si>
    <t>ITPro Academy - 1 year licensing</t>
  </si>
  <si>
    <t>Faculty will gain insight into Information Technology educational techniques and trends in the computing/IT/cybersecurity industry.   Used for training and instructional lecture/videos</t>
  </si>
  <si>
    <t>Faculty will improve teaching techniques and gain insight into the IT and cybersecurity issues.</t>
  </si>
  <si>
    <t>Student success/completion rates
Faculty gain insight and information to deliver new content from industry</t>
  </si>
  <si>
    <t>Amatrol PLC Mechatronics online curriculum software ($112/student x 20)</t>
  </si>
  <si>
    <t>Helps ensure learning of new equipment in mechatronics lab</t>
  </si>
  <si>
    <t>Fanuc Robotics classroom software ($100/pc/yr x 20)</t>
  </si>
  <si>
    <t>Paralegal/Legal Office Tech</t>
  </si>
  <si>
    <t>Support Materials for continuing education activities - California Educ for Bar (CEB)</t>
  </si>
  <si>
    <t>Involve students in Legal Studies Department continuing legal educations activities.  Students will learn organizational and management skills and interact with prospective employers and members of the Orange County Legal Community.</t>
  </si>
  <si>
    <t>Students success in meeting continuing legal education requirements.  Students will network with members of the Orange County Legal Community and reach the goals of employment.</t>
  </si>
  <si>
    <t>Participants in the activities.</t>
  </si>
  <si>
    <t>Paralegal</t>
  </si>
  <si>
    <t>60/80 License Lexis  **Lottery Funds in the past</t>
  </si>
  <si>
    <t>60 for PARA 246 and PARA 258.  Lexis training will be expanded to Para 100 and Para 120 as well as the existing research students.</t>
  </si>
  <si>
    <t>Students will be successful in Para 246 and 248 with the additional training in research</t>
  </si>
  <si>
    <t>Students who complete 246 and 248.</t>
  </si>
  <si>
    <t>Not sure - Maybe lottery funds</t>
  </si>
  <si>
    <t>120 NSLT Licenses</t>
  </si>
  <si>
    <t>Software license for Para 120 required.</t>
  </si>
  <si>
    <t>Students will be successful in meeting the PLO of technology competence.</t>
  </si>
  <si>
    <t>Completers of Para 120</t>
  </si>
  <si>
    <t>past this was SWP</t>
  </si>
  <si>
    <t>PIERS or Import Genius / Intl' database</t>
  </si>
  <si>
    <t>Access for students to all department courses</t>
  </si>
  <si>
    <t>No - Specific to GBE courses</t>
  </si>
  <si>
    <t>Classroom supplies</t>
  </si>
  <si>
    <t>Ensure students learn hands-on job skills</t>
  </si>
  <si>
    <t xml:space="preserve">Lab supplies (additional).  Including replacements for faulty electronic equipment (function generators, trainers) Must I ask for this?  </t>
  </si>
  <si>
    <t>Ensures circuits and mechatronics labs have working equipment and adequate supplies.</t>
  </si>
  <si>
    <t>Student success in circuits and mechatronics courses and labs</t>
  </si>
  <si>
    <t>Trade Passport - Instructional Videos</t>
  </si>
  <si>
    <t>Funds to cover the charges from SAC for Legal Studies to host the Tech Fair.</t>
  </si>
  <si>
    <t>LS students attend the event and learn the latest legal technology so that they have the skills to be hired in a law office.</t>
  </si>
  <si>
    <t>Students gain employable skills.</t>
  </si>
  <si>
    <t>Students who attend the event.</t>
  </si>
  <si>
    <t>ABA Membership</t>
  </si>
  <si>
    <t>SAC required to maintain ABA compliance</t>
  </si>
  <si>
    <t>Legal mandates and compliance.</t>
  </si>
  <si>
    <t>ABA reapproval</t>
  </si>
  <si>
    <t>MNFG TECH</t>
  </si>
  <si>
    <t xml:space="preserve">Repair services </t>
  </si>
  <si>
    <t>Ensure that all lab equipment will be maintained in good repair</t>
  </si>
  <si>
    <t>Ensures access to lab equipment for all department students.</t>
  </si>
  <si>
    <t>Ensures that lab equipment is fully functional for use by students in the completion of class assignments.</t>
  </si>
  <si>
    <t>Laundry Services</t>
  </si>
  <si>
    <t>Ensures availability of shop towels in the lab.</t>
  </si>
  <si>
    <t>Ensures the proper cleaning and preparation of machinery during use of the lab.</t>
  </si>
  <si>
    <t>Air Compressor</t>
  </si>
  <si>
    <t>Ensures that lab equipment is up to modern industrial standards.</t>
  </si>
  <si>
    <t xml:space="preserve">Ensures safe access to lab equipment for all department students. </t>
  </si>
  <si>
    <t>Ensures that Lab equipment is fully functional for use by students in the completion of class assignments.</t>
  </si>
  <si>
    <t>Fashion Design &amp; Merchandising</t>
  </si>
  <si>
    <t>Buddy Conveyor Dryer</t>
  </si>
  <si>
    <t>SAC 2021-24 Ed Plan 
Vision Goals:
#1 Timely Completion
#4 Workforce
     Livable wage- field
     Workforce-ready
      technical programs
#5 Equitable prog.
AC Planning &amp; Budget: General '21-22 Priorities: 
Health &amp; Safety of Learning Environment
Specific Priorities:
FTES Production</t>
  </si>
  <si>
    <t>FTES Increased- Credit</t>
  </si>
  <si>
    <t>Fire Technology/Wellness</t>
  </si>
  <si>
    <t>VALD Performance Testing Equipment (ForceDeck Lite + DynaMo)</t>
  </si>
  <si>
    <t>Maintain quality of and accessibility to classroom presentations.
More robust and reliable means of developing a strong and healthy workforce.
Increase FTES/enrollment through more desirable instructional tools that will benefit the student.</t>
  </si>
  <si>
    <t>VALD Performance Testing Equipment (NordBord)</t>
  </si>
  <si>
    <t>Injury and health risk reduction and physical performance are two of the most important student outcomes that the Wellness program provides. VALD is Human Performance Measurement Technology that would bring new capabilities of injury prevention and assessment for our tactical population. 
Will be used to measure mobility, stability, strength, and power in real-time with digitized data that can be integrated into our current Wellness Data platform (Smartabase). To assess injury risk and performance with greater detail, accuracy, and efficiency.</t>
  </si>
  <si>
    <t xml:space="preserve">Maintain quality of and accessibility to classroom presentations.
More robust and reliable means of developing a strong and healthy workforce.
Increase FTES/enrollment through more desirable instructional tools that will benefit the student.
</t>
  </si>
  <si>
    <t xml:space="preserve">Provide assessment, education, intervention, and follow-up testing with a majority of students.
Outcomes of reduced injury and improved physical performance and health.
</t>
  </si>
  <si>
    <t>Wellness truck with lift gate</t>
  </si>
  <si>
    <t>Maintenance of program and ability of program to continue mobile labs for students
(Needs to be replaced)</t>
  </si>
  <si>
    <t xml:space="preserve">Maintain the quality of and accessibility to classroom presentations. </t>
  </si>
  <si>
    <t xml:space="preserve">
Successful enrollment in all class sections and completion of class requirements</t>
  </si>
  <si>
    <t>Fire Technology/Fire Academy</t>
  </si>
  <si>
    <t>Forklift</t>
  </si>
  <si>
    <t xml:space="preserve">
Maintenance of program and ability of program operations at C-Net Training Center
(Needs to be replaced)</t>
  </si>
  <si>
    <t>Maintain the quality of and accessibility to  materials needed for the fire academy</t>
  </si>
  <si>
    <t>Successful student participation in all required skills training</t>
  </si>
  <si>
    <t xml:space="preserve">Criminal 
Justice 
Academies 
(CJA)
</t>
  </si>
  <si>
    <t>Yes- 
2022/23 Perkins, fell below funding line</t>
  </si>
  <si>
    <t xml:space="preserve">Yes- Instructional program support across two satellite campuses
</t>
  </si>
  <si>
    <t xml:space="preserve">Standing work tables directly supports many SLOs because it is used in Pattern Drafting classes, various sewing classes, corset and swim construction classes. </t>
  </si>
  <si>
    <t>stations for screen printing screen equipment</t>
  </si>
  <si>
    <t>Pharmacy Technology</t>
  </si>
  <si>
    <t>Targeted Social Media Presence</t>
  </si>
  <si>
    <t>Target Social Media to increase awareness of the Pharmacy Technician Program at Santa Ana College.  Inturn with more awareness increases the number of students enrolled in the Pharmacy Technology program.</t>
  </si>
  <si>
    <t>Increases of the student population that may not have enrolled at Santa Ana College with out the targeting of Social Media sites.</t>
  </si>
  <si>
    <t>Look at semester trends and ask students on a quiz, "How did you hear about the Pharmacy Technician Program at Santa Ana College.</t>
  </si>
  <si>
    <t>Programmatic advertising with the OC Sheriff's Department</t>
  </si>
  <si>
    <t>Social Media presence increased
Number of SAC program views
OCSD applications</t>
  </si>
  <si>
    <t>Yes- 
Criminal Justice, Criminal Justice Academies, and OCSD</t>
  </si>
  <si>
    <t xml:space="preserve">No
</t>
  </si>
  <si>
    <t>OTA</t>
  </si>
  <si>
    <t>Teaching Assistant for 2 new courses Level I fieldwork Part A &amp; Level I Fieldwork Part B</t>
  </si>
  <si>
    <t xml:space="preserve">Level I fieldwork is a graduation requirement.  It is mandated by OTA outside accreditation (ACOTE), required before students are eligible to take the OTA national board examination and an OTA CA State licensure requirement. </t>
  </si>
  <si>
    <t>30 students per semester will successfully complete 32 hours of Level I Fieldwork</t>
  </si>
  <si>
    <t>No, it is specifically for the OTA program</t>
  </si>
  <si>
    <t>SWP</t>
  </si>
  <si>
    <t>Classified Shop helper 19 Hours/week</t>
  </si>
  <si>
    <t>Routine and preventive maintenance of equipment ensures that all students will be able to complete lab assignments which rquire them to operate various machines.</t>
  </si>
  <si>
    <t>Software updates</t>
  </si>
  <si>
    <t>Ensures that the technology taught in the program is current with that used in industry.</t>
  </si>
  <si>
    <t>Ensures access to technologically advanced software as used by industry.</t>
  </si>
  <si>
    <t>Ensures that the department's instructional software for use by students in the completion of class assignments is current to industry standards.</t>
  </si>
  <si>
    <t>Simucase - provides OTA students with simulated patient care; Students are able to give responses and select how they would proceed in OT treamtent with immediate feedback.</t>
  </si>
  <si>
    <t xml:space="preserve">The OTA program is required by outside accreditation and department policy to have all OTA students participate in two Level I fieldwork experiences (in the 2nd &amp; 3rd semesters of study) consisting of 32 hours of either on-site clinical participation or standardized patient care.  </t>
  </si>
  <si>
    <t>Level I fieldwork is required per external accreditation standards and department policy. OTA students cannot progress in the program unless level I fieldwork is successfully completed in the 2nd and then the 3rd semester.</t>
  </si>
  <si>
    <t>Successful student placements in all required rotations of fieldwork</t>
  </si>
  <si>
    <t>CLO 3D Software</t>
  </si>
  <si>
    <t>3D software directly supports many SLOs bcuase it is used in Pattern Drafting classes, 3D design classes, and Computer Illustration Classes</t>
  </si>
  <si>
    <t>Renew Smartabase Software License</t>
  </si>
  <si>
    <t>Yes- 
2021/22 SWP funding for initial procurement</t>
  </si>
  <si>
    <t>Exxat STEPS is an all-in-one clinical education management software that streamlines handling data, documents and relationships with students, faculty, and fieldwork sites.  This system will supplement hands-on instruction and student and faculty access to remote instruction tools. It will also help remote online clinical instruction and education needs from admissions to graduation.</t>
  </si>
  <si>
    <t>All students are required to complete 2 8-week Level II fieldwork rotations.  This program will allow for increased ease for students to submit mandatory on boarding materials, track progress and communication between students, OTA program and fieldwork site.</t>
  </si>
  <si>
    <t xml:space="preserve">Level II fieldwork is a graduation requirement.  It is mandated by OTA outside accreditation (ACOTE), required before students are eligible to take the OTA national board examination and an OTA CA State licensure requirement. </t>
  </si>
  <si>
    <t>All students per semester will successfully be assigned and complete two 8-week fieldwork rotations.</t>
  </si>
  <si>
    <t xml:space="preserve">AOTA NBCOT  - online study web course/resource for OTA students preparing for the national certification exam </t>
  </si>
  <si>
    <t>80% pass rate is required to maintain ACOTE accreditation.  The OTA pass rate for the past 2 years has been 83% and 84%.  Prior to Covid was 90-100%</t>
  </si>
  <si>
    <t xml:space="preserve">Students must pass the national certification exam in order to apply for CA State licensure and obtain employment in CA.  The current cost of the exam is $515.00 per attempt.  </t>
  </si>
  <si>
    <t>Student pass rate will be 90% or higher</t>
  </si>
  <si>
    <t>Instructional Supplies</t>
  </si>
  <si>
    <t>Project materials, cutting fluids, cutting tools, and other supplies are used by students in the lab in the completion of rquired class projects.</t>
  </si>
  <si>
    <t>Ensure access to project materials for all department students.</t>
  </si>
  <si>
    <t>Ensures that students have project materials, cutting fluids, cutting tools and other supplies requires for the completion of class assignments.</t>
  </si>
  <si>
    <t xml:space="preserve">Trigger Point Massage Guns (Qty 3 @$330 per unit) - Injury Prevention Training Curriculum </t>
  </si>
  <si>
    <t xml:space="preserve">Deliver educational content to and intervention with a majority of students.
Outcomes of reduced injury and improved physical performance and health.
</t>
  </si>
  <si>
    <t>Fire Technology</t>
  </si>
  <si>
    <t>Cost of lumber has doubled and in some cases tripled for certain types. Requested amount to cover increased cost.</t>
  </si>
  <si>
    <t>SLO's identify certain firefighting tasks that involve the use of lumber by fire academy students.</t>
  </si>
  <si>
    <t>Maintain sufficient qantity and types of luber used by fire academy students.</t>
  </si>
  <si>
    <t>Students are evaluated and tested based on SAC curriculum and State Fire Training Standards</t>
  </si>
  <si>
    <t>Repair and maintenance parts and supplies</t>
  </si>
  <si>
    <t>Ensures that all lab equipment will be repaired and maintained in good conditions.</t>
  </si>
  <si>
    <r>
      <rPr>
        <b/>
        <sz val="10"/>
        <color rgb="FF000000"/>
        <rFont val="Calibri"/>
        <family val="2"/>
      </rPr>
      <t xml:space="preserve">OER Coordinator </t>
    </r>
    <r>
      <rPr>
        <sz val="10"/>
        <color rgb="FF000000"/>
        <rFont val="Calibri"/>
        <family val="2"/>
      </rPr>
      <t>(Faculty 6 units overload) * 2 sem</t>
    </r>
  </si>
  <si>
    <r>
      <rPr>
        <b/>
        <sz val="10"/>
        <color rgb="FF000000"/>
        <rFont val="Calibri"/>
        <family val="2"/>
      </rPr>
      <t xml:space="preserve">ODP Counselor </t>
    </r>
    <r>
      <rPr>
        <sz val="10"/>
        <color rgb="FF000000"/>
        <rFont val="Calibri"/>
        <family val="2"/>
      </rPr>
      <t>(1 LHE overload)*2 (SU, SPI)</t>
    </r>
  </si>
  <si>
    <r>
      <rPr>
        <b/>
        <sz val="10"/>
        <color rgb="FF000000"/>
        <rFont val="Calibri"/>
        <family val="2"/>
      </rPr>
      <t>Online Teaching Conference, OER/ZTC</t>
    </r>
    <r>
      <rPr>
        <sz val="10"/>
        <color rgb="FF000000"/>
        <rFont val="Calibri"/>
        <family val="2"/>
      </rPr>
      <t xml:space="preserve"> Meetings/Conferences</t>
    </r>
  </si>
  <si>
    <t>NO</t>
  </si>
  <si>
    <t xml:space="preserve">Instructional supplies that would enable us to teach to multiple sections of this injury prevention class simultaneously across Southern California.  Injury prevention is one of the most valuable student outcomes that the Wellness program provides. </t>
  </si>
  <si>
    <t xml:space="preserve">Health Sciences Nursing </t>
  </si>
  <si>
    <t>Professional Development</t>
  </si>
  <si>
    <t xml:space="preserve">Maintain currency in teaching specialty. By having all nursing, EMT, and MA faculty instructors participate in conferences, this allows for maintenance of licensure, which will enhance student learning experiences meeting SLOs for critical thinking and reasoning, and communication. </t>
  </si>
  <si>
    <t>Student Achievement - Successful Course Completion, Workforce Development, Degree Completion</t>
  </si>
  <si>
    <t>Student achievement and successful course completion assessed by completion and NCLEX pass rates.</t>
  </si>
  <si>
    <t>Yes - EMT, MA, Nursing</t>
  </si>
  <si>
    <t>Chemistry</t>
  </si>
  <si>
    <t>Run Gas Chromatograph for lab; required to run GC</t>
  </si>
  <si>
    <t>Student Achievement - Students will learn how to use common chemistry instruments</t>
  </si>
  <si>
    <t>We will be able to run labs with the Gas Chromatograph</t>
  </si>
  <si>
    <t>Health Sciences/Nursing</t>
  </si>
  <si>
    <t>ExamSoft full support fee</t>
  </si>
  <si>
    <t>The electronic exam platform provides a means for test taking that mimics the National Licensure Exam for RNs. This software allows the nursing students to experience the formatting of questions that will be on the NCLEX_RN. This diereclty relates to the achievement of the SLO Careers and Thinking and Reasoning.</t>
  </si>
  <si>
    <t xml:space="preserve">Increased success on unit exams and diagnostic exams. Finally, Success on NCLEX-RN entrance into the workforce. </t>
  </si>
  <si>
    <t>Student performance in test taking. Increased student scores on diagnostic exams. NCLEX-RN pass.</t>
  </si>
  <si>
    <t>Math Center</t>
  </si>
  <si>
    <t>5 iPads with Apple Pencil to replace older models</t>
  </si>
  <si>
    <t xml:space="preserve">These will help with SLOs as they will allow tutors to work with students on achieving outcomes online as well as in-person.  Tutors will support SLOs for all classes offered at SAC on these IPads, increasing access to students who are not able to attend tutoring on campus.  Functionality of IPads with Apple Pencil will be seamless, replicating some of the smooth delivery and efficiency that in person students enjoy.  </t>
  </si>
  <si>
    <t xml:space="preserve">Student Achievement - Successful Course Completion, Persistence, Degree and Certificate Completion, Transfer Ready, First Year students complete transfer level course, Guided Pathways.  Increased access to tutoring for students who can attend tutoring online but not in person.  This addresses equity issues associated with working students, students without transportation, children at home, etc.  We will be able to offer the best possible experience to students receiving tutoring online.  </t>
  </si>
  <si>
    <t xml:space="preserve">The Math Center will continue to be able to serve students online now that the IPads tutors are using will no longer be able to be updated and will lose functionality.  Tutors need a seamless whiteboard to efficiently help students online.  This will address equity issues since we will be able to hire tutors who don't have their own personal IPads to use for tutoring in the Math Center.  The Math Center will be able to deliver proven outcomes for increasing student success in Math Courses associated with receiving tutoring at the Math Center to students receiving tutoring online.  </t>
  </si>
  <si>
    <t>Gas Regulator for Gas Chromatograph</t>
  </si>
  <si>
    <t>Health Sciences/Nursing and EMT</t>
  </si>
  <si>
    <t>Supplies necessary for adequate simulation and training exercises for nursing students. Simulating the healthcare environment is integrative in assuring student success related to the SLO: Careers.</t>
  </si>
  <si>
    <t>This resource relates to the Nursing program's program level goal/outcome of careers.  Enhancing the health science skills lab/simulation lab with this additional supplies will further enable our students to be succcessful graduates that are well prepared for the surrounding workforce hiring process.</t>
  </si>
  <si>
    <t>Yes - Nursing and EMT</t>
  </si>
  <si>
    <t>Math</t>
  </si>
  <si>
    <t>3Apperson DataLink 1200 Scanner (2 for H Building and 1 for L Building)</t>
  </si>
  <si>
    <t>Test scoring machines for Faculty workrooms (H- and L- buildings).  These help with departmental SLO assessments as they are used to score common finals, and they provide detail Item Analysis to help identify common areas of strength/weakness.</t>
  </si>
  <si>
    <t>Microbiology, BioTech, &amp; BIOL 211</t>
  </si>
  <si>
    <t>3 shaking incubators, 51L</t>
  </si>
  <si>
    <t xml:space="preserve">These shaking incubators will replace a large aging incubator that is hard to access. The new incubators are smaller but more precise. Multiple units will also allo different cultures to be grown for or by multiple classes concurrently. </t>
  </si>
  <si>
    <t>Updating againg equipment to better accommodate increase in operational need.</t>
  </si>
  <si>
    <t>Health Sciences/Nursing Simulation Lab</t>
  </si>
  <si>
    <t>Laerdal, VitalsBridge model200 with accessories (accompanies Cardionics SimScope WiFi Hybrid Simulator)</t>
  </si>
  <si>
    <t>Biology</t>
  </si>
  <si>
    <t xml:space="preserve">PME MiniDOT DO Logger - Biology 259, Biology 200, Biology 111.  </t>
  </si>
  <si>
    <t xml:space="preserve">Students will be exposed to modern equipment and data collection techniques related to oceanography, physics, engineering, marine and environmental sciences.  </t>
  </si>
  <si>
    <t xml:space="preserve">This tool is cross disciplinary and helps provide students with a skill set that is directly applicable in STEM-related jobs.  </t>
  </si>
  <si>
    <t>Written assignments, lab quizzes, quantitative examination</t>
  </si>
  <si>
    <t>Multi-Discipline (this experience can be expanded for use in multiple labs in Biology, Physics, Geology, and Engineering.</t>
  </si>
  <si>
    <t>Yes, Strong Workforce</t>
  </si>
  <si>
    <t>SBE-25plus Sealogger CTD - Biology 212, Biology 259, Environmental Sciences 259, Biology 111, Geology 150, Earth Sciences 150</t>
  </si>
  <si>
    <t>Multi-Discipline (this piece of equipment will be used for multiple classes in Biology, Physics, Geology, and Engineering.</t>
  </si>
  <si>
    <t>BRN annual dues</t>
  </si>
  <si>
    <t xml:space="preserve">Annual dues to the BRN is required to maintant approval status with the BRN. This approval status provides the platform for the program to adhere to BRN regulations and maintain excellence in the program. The rigor of the program as designed by the BRN curriculum regulations allows for our student population to achieve the identified SLOS. </t>
  </si>
  <si>
    <t>Student Achievement - Successful Course Completion, Degree Completion</t>
  </si>
  <si>
    <t>ACEN annual membership fees</t>
  </si>
  <si>
    <t>Holding to  accreditation standards provides a platform for our nursing program to ensure integrity and the maintenance of excellence. The excellence of the nursing program provides opportunities for our student population to experience student learning experiences meeting the seven student learning outcomes.</t>
  </si>
  <si>
    <t>BRN CEU renewal fees</t>
  </si>
  <si>
    <t>The BRN CEU provider certification allows the nursing program to hold CE courses for faculty required for licensure. CEUs assist faculty with currrency that is necesary to bring into the classroom to assist with achievement of SLOS.</t>
  </si>
  <si>
    <t>Workforce Development</t>
  </si>
  <si>
    <t>Student surveys reporting on faculty and classroom/clinical experiences.</t>
  </si>
  <si>
    <t>Biology/Geology</t>
  </si>
  <si>
    <t>Field Trip Van Rental</t>
  </si>
  <si>
    <t>Field courses are a critical part of our natural sciences offerings.  Vans are required to get students into the field to engage with the content for the courses.</t>
  </si>
  <si>
    <t>This request ensures that we are able to run our field courses which are regarded as essential by the student body.</t>
  </si>
  <si>
    <t>Field notebooks, quizzes.</t>
  </si>
  <si>
    <t>YES - Biology and Geology</t>
  </si>
  <si>
    <t>Research Cruises</t>
  </si>
  <si>
    <t xml:space="preserve">These research cruises help expose students to research techniques and experiences that are directly applicable to STEM-related jobs.  </t>
  </si>
  <si>
    <t>Physical Sciences</t>
  </si>
  <si>
    <t>Lab Coordinator</t>
  </si>
  <si>
    <t>This is an essential position for supporting 4 disciplines of astronomy, physics, earth science and geology.  Student learning in these science labs is directly dependent on this position.</t>
  </si>
  <si>
    <t>Student Achievement:  Successful completion of physical science lab courses.</t>
  </si>
  <si>
    <t>Increased success rates and retention</t>
  </si>
  <si>
    <t>Yes</t>
  </si>
  <si>
    <t>Embedded Tutor Support for AB705 Math Courses</t>
  </si>
  <si>
    <t>Embedded tutors are a critical component of the support courses, which align perfectly with the Math Department goal to improve AB705 student success and throughput rates by increasing the number and percentage of students who complete a transfer level Mathematics course within one year.</t>
  </si>
  <si>
    <t>Student Achievement: Increase the percentage of students who complete a transfer-level Math course within the first year of college.</t>
  </si>
  <si>
    <t>Course outcomes will be tracked and compared to previous semesters to see if any patterns might emerge. SAC Research Department is already part of this process.</t>
  </si>
  <si>
    <t>Yes, Equity - denied</t>
  </si>
  <si>
    <t>Math / Math Center</t>
  </si>
  <si>
    <t>1 Ongoing Part-time Instructional Assistant for the Math Center</t>
  </si>
  <si>
    <t>Provide qualified, talented, consistent staff to support classroom learning and achievement of Program Level Outcomes: 1.  Apply concepts and principles of Calculus to perform computations and solve problems.  2.  Create, use, and analyze graphical representations of mathematical relationships.  3.  Communicate mathematical knowledge and understanding of mathematics.</t>
  </si>
  <si>
    <t>Student Achievement - Successful Course Completion, Persistence, Degree and Certificate Completion, Transfer Ready, First Year students complete transfer level course, Guided Pathways</t>
  </si>
  <si>
    <t>Increase completion rate, FTES and degrees earned, help prepare students to be ready to join work force after SAC. The College is currently collecting apportionment from the Science Learning Center.</t>
  </si>
  <si>
    <t>Students who receive tutoring will be compared to those who do not and past results have shown better results.</t>
  </si>
  <si>
    <t>1 Ongoing Instructional Assistant for Labs</t>
  </si>
  <si>
    <t>Lab support is needed to run labs safely.</t>
  </si>
  <si>
    <t>Without adequate lab support, labs will not run well.  Over time, this will lower FTES as students will not want to take lab classes where they cannot be run properly</t>
  </si>
  <si>
    <t>More lab courses can be run and it will be easier to develop new labs and switch between labs.</t>
  </si>
  <si>
    <t>Chemistry/SLC</t>
  </si>
  <si>
    <t>10 SI facilitators at 60 hours/week</t>
  </si>
  <si>
    <t>SI facilitators improve the outcomes of our students, especially in Intro Chemistry</t>
  </si>
  <si>
    <t>19-hour employee</t>
  </si>
  <si>
    <t>This position would be shared between biology and geology to assist the laboratory coordinators facilitating prep for science labs.</t>
  </si>
  <si>
    <t>1 Ongoing Storekeeper</t>
  </si>
  <si>
    <t>Health Sciences/ Medical Assisting</t>
  </si>
  <si>
    <t>Instructional Assistants</t>
  </si>
  <si>
    <t>Instructional Assistants increase student learning opportunities in the clinical back office class for hands on skills. These positions are currently grant funded which is ending. SLO's - Career, Thinking/Reasoning, Life Skills.</t>
  </si>
  <si>
    <t>Student Achievement - Successful Course Completion, Prersistence, Degree Completion, Workforce Development</t>
  </si>
  <si>
    <t>Measurement of student skills will be assessed in the classroom by students giving safe patient care.</t>
  </si>
  <si>
    <t>Yes, Strong Workforce, currently runs out of funding</t>
  </si>
  <si>
    <t>Simulation Tech</t>
  </si>
  <si>
    <t xml:space="preserve">This added personnel will allow for necessary maintenance and repair of simulation equipment, assist with simulation, and give the Simulation Coordinator time to enhance and improve student learning/outcomes to create additional simulation scenarios for SLOs of Careers, Thinking/Reasoning, Communication, Life Skills. With the new Health </t>
  </si>
  <si>
    <t>Student Achievement - Successful Course Completion, Workforce Development, Certificate Completion; Student Achievement Budget &amp; Infrastructure; Innovation Opportunities</t>
  </si>
  <si>
    <t>Student performance in healthcare environments, leadership, and interprofessional communication</t>
  </si>
  <si>
    <t>Yes - Nursing/EMT</t>
  </si>
  <si>
    <t>Health Sciences/Nursing/EMT/Medical Assistant</t>
  </si>
  <si>
    <t>Intermediate Office Clerk</t>
  </si>
  <si>
    <t>This position is a continued need for the Health Sciences Department and currently funded by grant monies that are ending. This position is related to the program size and maintenance of student data for reports required of approval/accreditation and healthcare agencies; SLO - Careers</t>
  </si>
  <si>
    <t>Student Achievement - Certificate and Degree Completion and Workforce Development</t>
  </si>
  <si>
    <t>Records accurate, maintained, and complete for required documentation in student and faculty files for BRN and ACEN reports and requirements of healthcare facilities</t>
  </si>
  <si>
    <t>Yes - Nursing/EMT/NCE/MA</t>
  </si>
  <si>
    <t>Yes, Song Brown</t>
  </si>
  <si>
    <t>General Office Clerk</t>
  </si>
  <si>
    <t>ExamSoft Licensce Fees for Exemplify</t>
  </si>
  <si>
    <t>MEDCOM Streaming videos</t>
  </si>
  <si>
    <t>Critical thinking and clinical reasoning SLO's show need for continued development of innovative teaching/learning strategies.</t>
  </si>
  <si>
    <t>Area I: Student Achievement. Help students better understand challenging clinical concepts regarding medication administration. Supports integrated approaches to student success and achievement and promote strategies to foster student equity.</t>
  </si>
  <si>
    <t>Increased retention, completion, and persistance of Nursing students.</t>
  </si>
  <si>
    <t>Yes, lottery money</t>
  </si>
  <si>
    <t>EDGT tutorials</t>
  </si>
  <si>
    <t xml:space="preserve">Area I: Student Achievement. Help students better understand challenging clinical concepts regarding medication administration. Supports integrated approaches to student success and achievement and promote strategies to foster student equity. Vital in the Second semerter of the Nursing Program due to the lack of clinical site in Pediatics. </t>
  </si>
  <si>
    <t>Health Sciences/MA</t>
  </si>
  <si>
    <t>SimChart Elsevier</t>
  </si>
  <si>
    <t>Increased retention, completion, and persistance of Medical Assistance students.</t>
  </si>
  <si>
    <t>ihuman from Kaplan (For use throughout the Nursing Program in all levels of the program during times of TRI ($100.00/student x 200 + tax)</t>
  </si>
  <si>
    <t>Yes, HERFF funds.</t>
  </si>
  <si>
    <t>Submittable</t>
  </si>
  <si>
    <t>The Nursing Program has transitioned to online application for entry in to the Nursing Program. This software system would be utilized to manage the application process to better serve our students.</t>
  </si>
  <si>
    <t xml:space="preserve">Submittable will allow for improved student relations and communication during the application process as well as record keeping for future inquiries related to the student selection process after applications have been evaluated and ranked.  </t>
  </si>
  <si>
    <t>By managing and reporting out on each application period and maintaining accurate and complete records that are easily accessible..</t>
  </si>
  <si>
    <t>Molecular Biology Dogma Lab Materials</t>
  </si>
  <si>
    <t>Teach students core bio concept (molecular dogma)</t>
  </si>
  <si>
    <t>Relates to Plan 1 (student achievement) and 3 (community engagement)</t>
  </si>
  <si>
    <t>Students will perform experiment, interpret results</t>
  </si>
  <si>
    <t xml:space="preserve">multiple - relates to biotechnology </t>
  </si>
  <si>
    <t>Anatomy and Physiology models</t>
  </si>
  <si>
    <t>This allows our students to study pertinent material for the course. Furthermore, since moving into SC, BIO 149 and Bio 239 labs do not share a space and need their own models.</t>
  </si>
  <si>
    <t>With these extra models, students can now study this material outside the lab times, where most of their time is spent studying.</t>
  </si>
  <si>
    <t>Track use of model in SLC and track assessments in Bio 239 and Bio 149</t>
  </si>
  <si>
    <t>Multi-discipline (BIOL 239 and 149, Science learning center)</t>
  </si>
  <si>
    <t>STEM Month</t>
  </si>
  <si>
    <t>Supplies and materials necessary for STEM Month</t>
  </si>
  <si>
    <t># of student participants</t>
  </si>
  <si>
    <t>yes</t>
  </si>
  <si>
    <t>KINESIOLOGY &amp; ATHLETICS</t>
  </si>
  <si>
    <t>Provide physical activity experiences that facilitate competence in at least 2 physical activities and proficiency in 1 activity. Provide professional practice experiences that prepare Kinesiology students for leadership roles in education, health &amp; fitness, recreation, and sport programs. Enhance the lifelong health and wellness of our students, campus, and surrounding community by promoting healthy lifestyle principles along with safe &amp; effective exercise.  Compete for Intercollegiate Championships. Seek, develop, and maintain new technologies associated with the interests and needs of our students and evolving discipline.</t>
  </si>
  <si>
    <t>Student Success and Completion Intiatives,  Facilities Upgrading, Access.  Augmentation and Program Development</t>
  </si>
  <si>
    <t>Safety</t>
  </si>
  <si>
    <t>Yes.  Kinesiology and Athletics</t>
  </si>
  <si>
    <t>Enhance the lifelong health and wellness of our students, campus, and surrounding community by promoting healthy lifestyle principles along with safe &amp; effective exercise.  Compete for Intercollegiate Championships.</t>
  </si>
  <si>
    <t>Health and Safety of the Learning Environment</t>
  </si>
  <si>
    <t>Student Satisfaction Surveys</t>
  </si>
  <si>
    <t>Yes. Kinesiology and Athletics</t>
  </si>
  <si>
    <t>Facilities maitenance</t>
  </si>
  <si>
    <t xml:space="preserve">Health and safety.  </t>
  </si>
  <si>
    <t>Campus Wide Facilities Appearance</t>
  </si>
  <si>
    <t>Health and Safety of the Learning Environment. Student Success and Completion Intiatives,  Facilities Upgrading, Access.  Augmentation and Program Development</t>
  </si>
  <si>
    <t>Increased recruits, transfers, and winning percentage, student satisfaction surveys</t>
  </si>
  <si>
    <t>Campus Wide and Community Wide Facilities Access, Safety, and Appearance</t>
  </si>
  <si>
    <t>Student success and completion initiatives.  Augmentation of the Learning Environment</t>
  </si>
  <si>
    <t>No. Athletics</t>
  </si>
  <si>
    <t>Proper drainage of water</t>
  </si>
  <si>
    <t>No. Facilities</t>
  </si>
  <si>
    <t>Student Success and Completion Intiatives,  Facilities Upgrading, Access.  Augmentation and Program Development.  Health and Safefy of the Learning Environment</t>
  </si>
  <si>
    <t>Student Satisfaction Surveys and Student Recruitment Impact Survey</t>
  </si>
  <si>
    <t>$1.200,000</t>
  </si>
  <si>
    <t>NA</t>
  </si>
  <si>
    <t>Promotes student/athlete transfer. Create Safe Learning Environment. Win Conference and State Championships.  Prepare student/athletes for transfer.  Seek, develop and maintain new technologies.</t>
  </si>
  <si>
    <t>Transfer and Student Success, Student Satisfaction Surveys</t>
  </si>
  <si>
    <t>Athletic Trainer</t>
  </si>
  <si>
    <t>Promote Student Athlete Transfer, Health &amp; Safety, Assists in achieving Athletic and Kinesiology class SLOs.  Creates safe learning environment. Provide physical activity experiences that facilitate competence in at least 2 physical activities and proficiency in 1 activity.  Enhance the lifelong health and wellness of our students and staff</t>
  </si>
  <si>
    <t>Student Success and Completion Intiatives,  Maintain Facilities, Health and Safety of the Learning  Environment.</t>
  </si>
  <si>
    <t>Increased recruits, transfers, and winning percentage</t>
  </si>
  <si>
    <t>F/T Director of Football Operations - Academic Supervisory
(KIN/Football Coach)</t>
  </si>
  <si>
    <t>F/T Director of Softball Operations - Academic Supervisory
(KIN/Softball Coach)</t>
  </si>
  <si>
    <t>F/T Director of Operations Track&amp;Field - Academic/Supervisory</t>
  </si>
  <si>
    <t>Reinstate Coordinator of Fitness Centers (E-102) &amp; (G-103) to support facility access and maintenance</t>
  </si>
  <si>
    <t>Maintenance work orders, # of  accesses by faculty and staff, FTES generated</t>
  </si>
  <si>
    <t>Potentially</t>
  </si>
  <si>
    <t>Beach V-ball Easy Ups (2 each)</t>
  </si>
  <si>
    <t xml:space="preserve"> Enhance the lifelong health and wellness of our students, campus, and surrounding community by promoting healthy lifestyle principles along with safe &amp; effective exercise.  Compete for Intercollegiate Championships.</t>
  </si>
  <si>
    <t>Student Success and Completion Intiatives,  Maintain Equipment and Facilities, Health and Safety of the Learning Environment</t>
  </si>
  <si>
    <t>Replacement of Fitness Class weights, mats, olympic weights and variety of specialized equipment</t>
  </si>
  <si>
    <t>Replacement of Fitness Center equipment such as bikes, ellipticals, treadmills, rowers, and all weight machines. Provide physical activity experiences that facilitate competence in at least 2 physical activities and proficiency in 1 activity. Provide professional practice experiences that prepare Kinesiology students for leadership roles in education, health &amp; fitness, recreation, and sport programs. Enhance the lifelong health and wellness of our students, campus, and surrounding community by promoting healthy lifestyle principles along with safe &amp; effective exercise.  Seek, develop, and maintain new technologies associated with the interests and needs of our students and evolving discipline.</t>
  </si>
  <si>
    <t>Student Success and Retention, Student Satisfaction Surveys, and Student Recruitment Impact Survey</t>
  </si>
  <si>
    <t xml:space="preserve">Rubber Weights for Outdoor Weightroom (Will Not Rust) </t>
  </si>
  <si>
    <t>Riddel football helmets and shoulder pads (80 each)</t>
  </si>
  <si>
    <t>Replacement of G103 Fitness Center equipment such as bikes, ellipticals, treadmills, rowers, and all weight machines.</t>
  </si>
  <si>
    <t>Replacement of the 5-7 Sled and position specific equipment.</t>
  </si>
  <si>
    <t>F Building Classrooms and Football Coaches Office - Projectors and Televisions Including</t>
  </si>
  <si>
    <t>Promote Student Athlete Transfer, Assists in achieving Athletic and Kinesiology class SLOs.  Compete for Championships.</t>
  </si>
  <si>
    <t>Student Success and Completion Intiatives</t>
  </si>
  <si>
    <t>Student Success and Transfer, Winning Percentage</t>
  </si>
  <si>
    <t>Replacement of E102 Fitness Center equipment such as bikes, ellipticals, treadmills, rowers, and all weight machines.</t>
  </si>
  <si>
    <t xml:space="preserve">Purchase of portable camera system </t>
  </si>
  <si>
    <t xml:space="preserve">Student Success and Completion Intiatives,  Facilities Upgrading, Access. </t>
  </si>
  <si>
    <t>Student Success and Completion Intiatives,  Facilities Upgrading, Access. Community Involement. Student Recruitment</t>
  </si>
  <si>
    <t>Yes, Kinesioloigy &amp; Athletics</t>
  </si>
  <si>
    <r>
      <t xml:space="preserve">Soccer Fence repair (FMR-Baquero)  </t>
    </r>
    <r>
      <rPr>
        <sz val="10"/>
        <color rgb="FFFF0000"/>
        <rFont val="Calibri"/>
        <family val="2"/>
      </rPr>
      <t>FMR Consultation?</t>
    </r>
  </si>
  <si>
    <r>
      <t xml:space="preserve">General and Team Locker Room Repairs </t>
    </r>
    <r>
      <rPr>
        <sz val="10"/>
        <color rgb="FFFF0000"/>
        <rFont val="Calibri"/>
        <family val="2"/>
      </rPr>
      <t xml:space="preserve"> FMR Consultation?</t>
    </r>
  </si>
  <si>
    <r>
      <t xml:space="preserve">Baseball Fences, Softball, Pool,  &amp; Tennis Court Windscreens  </t>
    </r>
    <r>
      <rPr>
        <sz val="10"/>
        <color rgb="FFFF0000"/>
        <rFont val="Calibri"/>
        <family val="2"/>
      </rPr>
      <t xml:space="preserve"> FMR Consultation?</t>
    </r>
  </si>
  <si>
    <r>
      <t xml:space="preserve">Replace worn out turf soccer field (10+ years since last installation)    </t>
    </r>
    <r>
      <rPr>
        <sz val="10"/>
        <color rgb="FFFF0000"/>
        <rFont val="Calibri"/>
        <family val="2"/>
      </rPr>
      <t>FMR Consultation?</t>
    </r>
  </si>
  <si>
    <r>
      <t xml:space="preserve">Mens &amp; Womens Lockeroom Signage and Coaches Office (Safety and Instructional Materials)     </t>
    </r>
    <r>
      <rPr>
        <sz val="10"/>
        <color rgb="FFFF0000"/>
        <rFont val="Calibri"/>
        <family val="2"/>
      </rPr>
      <t>FMR Consultation?</t>
    </r>
  </si>
  <si>
    <r>
      <t xml:space="preserve">Softball - install French Drain       </t>
    </r>
    <r>
      <rPr>
        <sz val="10"/>
        <color rgb="FFFF0000"/>
        <rFont val="Calibri"/>
        <family val="2"/>
      </rPr>
      <t>FMR Consultation?</t>
    </r>
  </si>
  <si>
    <r>
      <t xml:space="preserve">Redesign and upgrade of weight training facility G103-Strength Lab  </t>
    </r>
    <r>
      <rPr>
        <sz val="10"/>
        <color rgb="FFFF0000"/>
        <rFont val="Calibri"/>
        <family val="2"/>
      </rPr>
      <t>FMR Consultation?</t>
    </r>
  </si>
  <si>
    <r>
      <t xml:space="preserve">Football Practice Turf-New   </t>
    </r>
    <r>
      <rPr>
        <sz val="10"/>
        <color rgb="FFFF0000"/>
        <rFont val="Calibri"/>
        <family val="2"/>
      </rPr>
      <t>FMR Consultation?</t>
    </r>
  </si>
  <si>
    <r>
      <t xml:space="preserve">Expand Athletics Locker
</t>
    </r>
    <r>
      <rPr>
        <sz val="10"/>
        <color rgb="FFFF0000"/>
        <rFont val="Calibri"/>
        <family val="2"/>
      </rPr>
      <t>FMR Consultation?</t>
    </r>
  </si>
  <si>
    <r>
      <t xml:space="preserve">Blinds/Tinting in F building to block out sun that makes room unusable  </t>
    </r>
    <r>
      <rPr>
        <sz val="10"/>
        <color rgb="FFFF0000"/>
        <rFont val="Calibri"/>
        <family val="2"/>
      </rPr>
      <t>FMR Consultation?</t>
    </r>
  </si>
  <si>
    <r>
      <t xml:space="preserve">Student-Athlete Learning Center </t>
    </r>
    <r>
      <rPr>
        <sz val="10"/>
        <color rgb="FFFF0000"/>
        <rFont val="Calibri"/>
        <family val="2"/>
      </rPr>
      <t>FMR Consultation?</t>
    </r>
  </si>
  <si>
    <t>Purchase of portable camera system for taping of practices and live streaming of games. Promote Student Athlete Transfer, Assists in achieving Athletic and Kinesiology class SLOs.    Compete for Intercollegiate Championships. Seek, develop, and maintain new technologies associated with the interests and needs of our students and evolving discipline.</t>
  </si>
  <si>
    <t>ASWS</t>
  </si>
  <si>
    <t>Conference Funding</t>
  </si>
  <si>
    <t>Provide students with current perspectives from the field.</t>
  </si>
  <si>
    <t>SAC's core mission is to prepare credit students for transfer.  Anthropology services a large number of student in fullfilling the requirements of their IGETC, CSU and A.A. under the Social  and Behavioral Sciences requirement</t>
  </si>
  <si>
    <t>Success rates, enrollment, persistence, and interest in courses</t>
  </si>
  <si>
    <t xml:space="preserve">No </t>
  </si>
  <si>
    <t>Modern Languages (6 language programs-Chinese, French, Italian, Japanese, Spanish, and Vietnamese)</t>
  </si>
  <si>
    <t>4 laptops</t>
  </si>
  <si>
    <t xml:space="preserve">The goal is to improve student retention and completion rates in all 6 language programs and to increase the number of declared majors in Spanish and Modern Languages. The Dept. needs to have laptops that could be set up with special settings with foreign language software to handle different keyboards and characters for our 6 language programs. The Dept. is increasing online training for instructors, tutoring in-person and remotely, and offering many Dual Enrollment courses in hybrid, online, and in-person modalities at 5 different high schools.  These laptops will help the faculty ensure student learning in different settings/modalities/environments. </t>
  </si>
  <si>
    <t>This would be used in a department that has 6 different language programs (Chinese, French, Italian, Japanese, Spanish, and Vietnamese).</t>
  </si>
  <si>
    <t xml:space="preserve">Honors Program  </t>
  </si>
  <si>
    <t xml:space="preserve">Short-term position-PARS benefits 10hrs p/wk x 16wks SP and FA semester </t>
  </si>
  <si>
    <t xml:space="preserve">To assist with Honors program </t>
  </si>
  <si>
    <t>ASWS/Anthropology Lab</t>
  </si>
  <si>
    <t>Lab Supplies/ Articulated "Lucy" hominid skeleton.</t>
  </si>
  <si>
    <t>A central, long term goal of our department is to improve our Physical Anthropology Lab collections for students with updated and diverse samples.</t>
  </si>
  <si>
    <t>Psychology  Department</t>
  </si>
  <si>
    <t>Phases of Gage: After the Accident Years (book)</t>
  </si>
  <si>
    <t>Student Achievment and Innovation: increase student engagement and success</t>
  </si>
  <si>
    <t>Student Success</t>
  </si>
  <si>
    <t>Faculty and Student Survey's, in-class assessments</t>
  </si>
  <si>
    <t xml:space="preserve">SOMSO Neuroanatomy Head Model </t>
  </si>
  <si>
    <t>Human Anatomical Brain for Neuroscience Teaching with Labels 2 Times Life Size Anatomy Model for Learning Science</t>
  </si>
  <si>
    <t>Phineas Gage Skull</t>
  </si>
  <si>
    <t xml:space="preserve">Model of the Head </t>
  </si>
  <si>
    <t>A310 Classic Ear,A79 Sagittal Brain Section, A409 GIANT Brain 14 Part</t>
  </si>
  <si>
    <t>24 laptop &amp; Tablet Charging Station</t>
  </si>
  <si>
    <t>Protection for the 24 laptops in the Psychology Lab</t>
  </si>
  <si>
    <t xml:space="preserve">The cabinet is designed for security of the laptops that have been ordered </t>
  </si>
  <si>
    <t>Psychology Department Banner</t>
  </si>
  <si>
    <t>On Campus advertising for students</t>
  </si>
  <si>
    <t>Getting students on the path</t>
  </si>
  <si>
    <t>Event attendance</t>
  </si>
  <si>
    <t>Psi Beta/Psych Club Banner</t>
  </si>
  <si>
    <t>Library #3</t>
  </si>
  <si>
    <t>E-books</t>
  </si>
  <si>
    <t>E-books provided by the library are critical to student research needs, particularly ongoing remote learning and 24/7 access to research materials. Library e-books are up to ten times more expensive than print books and can only be purchased by certain vendors (EBSCO, Gale, YBP) to be compliant with copyright lending laws. For these reasons, we traditionally have to be judicious in balancing our purchase of e-books and print books. The purchase of additional e-books will increase our collection, specifically to meet student research needs. We assessed these needs through data on terms searched in our systems and through our assessment of reference chats and other statistics collected over the years. We will purchase reference collections that provide high quality scholarly background information, and other e-books to diversify the library collection and keep the collection current.</t>
  </si>
  <si>
    <t>SAC Vision Themes I &amp; II: Student Achievement &amp; Use of Technology</t>
  </si>
  <si>
    <t>Usage tracking and assessment of student service outcomes pertinent to e-resource access and usability.</t>
  </si>
  <si>
    <t>Yes. The library serves all disciplines and is a campus-wide service area.</t>
  </si>
  <si>
    <t>Theatre/Phillips Hall #5</t>
  </si>
  <si>
    <t>Broaden and enhance career exploration and planning, work-based learning opportunities, and other supports for students by exposing them to professionals in the industry.</t>
  </si>
  <si>
    <t>I. Student Achievement; III. Innovation; IV. Community; V. Workforce Development; VI. Emerging American Community</t>
  </si>
  <si>
    <t>Increased number of student enrollment in performance courses</t>
  </si>
  <si>
    <t>Yes - would benefit students following the Musical Theatre Pathway certificates comprised of the Theatre, Dance and Music Departments and community outreach</t>
  </si>
  <si>
    <t xml:space="preserve">CMSD </t>
  </si>
  <si>
    <t>Upgrade and update CMSD’s Instructional Media Laboratory</t>
  </si>
  <si>
    <t>By increasing laboratory space and improving technical resources and facilities we can track increased enrollment and completion rates of Journalism AD-T Degree, Associates Degree in Communications and Media Studies, and our various certificates to achieve career and academic success. We can also track students into the workforce and map dircet impact from these equipment investments in alumni careers.</t>
  </si>
  <si>
    <t> </t>
  </si>
  <si>
    <t>Music #2</t>
  </si>
  <si>
    <t>Soprano Saxophone</t>
  </si>
  <si>
    <t xml:space="preserve">Music Department PLOs relate directly to students' public performance skill development and this particular instrument is necessary for performance.  Many SLOs in our performance classes flow from this desired outcome. </t>
  </si>
  <si>
    <t>Student Success and Completion, Program &amp; Services Sustainability. Theme I: Student Achievement, A. Transfer/Program Completion, B. Excellence in Teaching/Learning; Theme IV: Community, A. Community/Family Involvement. The procurement of basic instrumental equipment is necessary to" promote and sustain excellence in teaching and learning," "increase completion of certificates, degrees and transfer," and to "extend awareness of the college as a part of the community.</t>
  </si>
  <si>
    <t xml:space="preserve">Yes. Public performance serves our entire college community, as well as the general public at large. </t>
  </si>
  <si>
    <t>CMSD #3</t>
  </si>
  <si>
    <t>SMART Board® 7000R Pro series</t>
  </si>
  <si>
    <t xml:space="preserve">Major outcomes for all CMSD programs, including certificates and the AA-T in journalism include that students are able to practice the principles of communicating clearly through print, digital, and visual media. Another outcome of CMSD news media production programs is to apply current tools and technologies appropriate for the communications professions.  Students will also know how to apply the basic principles of journalism such as accuracy, fairness, and public service, which they can't do without access to technology and equipment. </t>
  </si>
  <si>
    <t>A safe, healthy learning and working environment are required for student success and completion of the Journalism AD-T, CMSD associates degrees, and transcripted certificates, i.e., Student Success and Completion Initiatives. The college and district are obligated to maintain the appearance and functionality of the existing facilities &amp; equipment. Our equipment and facilities are sub-par and do not reflect these district-wide goals.</t>
  </si>
  <si>
    <t>By improving technical resources and facilities available to CMSD students, we can track increased hybrid sections offered plus enrollment and completion rates of hyrbrid and online courses, as well as completion of Journalism AD-T Degree, Associates Degree in Communications and Media Studies, and our various certificates to achieve career and academic success.</t>
  </si>
  <si>
    <t>YES. The CMSD student media, el Don and eldonnews.org serve the SAC community and provide it with balanced reporting about the college, district, and the public. As the sole student voice on the SAC campus and throughout much of the Rancho Santiago Community College District, our students report on a wide range of issues and are often the only media contact for our students on issues relating to their academic and personal lives. No other SAC program has such a broad reach and impact on the dissemination and examination of campus and district-wide information.</t>
  </si>
  <si>
    <t>Theatre/Phillips Hall #4</t>
  </si>
  <si>
    <t>Commercial Washer/Dryer $1000 each</t>
  </si>
  <si>
    <t>I. Student Achievement; III. Innovation;</t>
  </si>
  <si>
    <t>Increased number of student enrollment in technical courses</t>
  </si>
  <si>
    <t>Yes - would benefit programs using Phillips Hall for production</t>
  </si>
  <si>
    <t>Art/Photo #3</t>
  </si>
  <si>
    <t>Upgrade to Classroom + Lab IMAC Computers in A-217 + A-219  (QTY 35)</t>
  </si>
  <si>
    <t xml:space="preserve">Our Mac Lab in A-219 + A-217 needs to be updated. The computers are now more than six years old.  The computer hard drives fail regularly, and soon we will be unable to run the necessary industry level software needed to meet our learning outcomes. Using our current outdated computers will restrict the learning of all of our photography students. Students will not be prepared for the workforce without access to upgraded digital photography lab facilities.  We are unable to meet the following student learning outcome that is part of every photography class. SLO: Demonstrate basic proficiency in contemporary digital photographic post-production and image editing techniques from camera to computer to printer using professional level tools. This means that our majors and certificate candidates are at a huge disadvantage. </t>
  </si>
  <si>
    <t xml:space="preserve"> To increase the success rate of our photography students, an updated digital photography lab facility is required. Our equipment and facilities are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 This request pertains to the all aspects of the Vision Themes / Strategic Plan I. Student Achievement; II. Use of Technology; III. Innovation; IV. Community; V. Workforce Development; VI. Emerging American Community.</t>
  </si>
  <si>
    <t xml:space="preserve">By monitoring the increased success rate of our photography students in the area of completion, we will evaluate the impact of the facility upgrade. </t>
  </si>
  <si>
    <t>Yes  This professional equipment would allow for collaborations with the following SAC programs:  Communication Media Studies; El Don News; Mural Painting; Gallery Production; Hospitality.  Our students are often asked by the Foundation and other areas of the College to photograph events.  Appropriate photographic equipment will enable studetns to complete collaborative projects and workforce opportunitie</t>
  </si>
  <si>
    <t>Art/Photo #4</t>
  </si>
  <si>
    <t>The photography program does not have professional level, full-frame digital SLR's to loan to students for assignments, school events and hands-on learning experiences.
Beyond our basic, consumer level cameras, we cannot offer our students opportunities to use professional, industry level cameras.. SLO: Produce technically competent commercially-oriented photographs using manual digital camera exposure and image control functions according to current industry standards.</t>
  </si>
  <si>
    <t xml:space="preserve">By monitoring the increased success rate of our photography students in the area of completion, we will evaluate the impact of the classroom technology and equipment upgrade. </t>
  </si>
  <si>
    <t>Yes This professional equipment would allow for collaborations with the following SAC programs:
-Communication Media Studies
+ El Don News
-Mural Painting
-Gallery Production
-Hospitality
Our students are often asked by the Foundation and other areas of the College to photograph events.
Appropriate photographic equipment will enable students to complete collaborative projects and workforce opportunities.</t>
  </si>
  <si>
    <t>Library #4</t>
  </si>
  <si>
    <t xml:space="preserve">Library security gates provide security of district property, including books, media (DVDs &amp; CDs), and other circulating items housed within the library. The gates' tracking mechanism counts the number of patrons entering the building, which provides essential data for assessing library usage. The current security gates have not been updated since the 1980s and are falsely triggering alarms several times a day.  Staff is required to investigate each alarm activation to ensure patrons are not removing unaccounted for library materials (district property), resulting in considerable disruption of circulation staff workflow. Additionally, investigations of each triggered alarm have created a distrust of the library's security system and negative public perceptions of the library from patrons feeling wrongfully targeted and unwelcome. With the current gates being so outdated and their hardware now obsolete, further repairs cannot be possible. Therefore, an updated gate model is required. This request was included in our department’s 2019-2020 RAR and was approved in November 2020; however, the process was stalled for unknown reasons. A new quote has been obtained from the vendor Bibliotheca including hardware, software, installation, and service agreement. This updated quote was submitted along with competing quotes and a completed Facilities Modification Request form to the Fine &amp; Performing Arts Division Office in February 2021. </t>
  </si>
  <si>
    <t xml:space="preserve">Assessing the accuracy of the gates' alarm and patron count mechanisms. </t>
  </si>
  <si>
    <t>Music #1</t>
  </si>
  <si>
    <t xml:space="preserve">Music Department PLOs relate directly to students' public performance skill development. Many SLOs in our performance classes flow from this desired outcome. </t>
  </si>
  <si>
    <t>" Maintain appearance and functionality of the existing  Facilities &amp; Equipment."</t>
  </si>
  <si>
    <t xml:space="preserve">Greater success rates in the piano classes. </t>
  </si>
  <si>
    <t>Theatre/Phillips Hall #3</t>
  </si>
  <si>
    <t>The chairs were damaged in a flooding in the Johnson Center and need replacement.  Their condition are a reflection on the pride for our space and how we value our students.  They are also a first impression for community visitors to our campus and program.  They are necessary part of classroom instruction and performances.</t>
  </si>
  <si>
    <t>I. Student Achievement; IV. Community; VI. Emerging American Community</t>
  </si>
  <si>
    <t>Increased number of student enrollment</t>
  </si>
  <si>
    <t>Yes - would benefit anyone using the space for classroom or performance purposes and community outreach</t>
  </si>
  <si>
    <t>DANCE #3</t>
  </si>
  <si>
    <r>
      <t xml:space="preserve">Customized curtain/draping system w/ installation - supports program development; supports classroom instruction
</t>
    </r>
    <r>
      <rPr>
        <sz val="10"/>
        <color rgb="FFFF0000"/>
        <rFont val="Calibri"/>
        <family val="2"/>
      </rPr>
      <t>FMR Consultation??</t>
    </r>
  </si>
  <si>
    <t>Promotes SLO/PLO for Performance and Outreach Services</t>
  </si>
  <si>
    <t>SAC Vision Theme I: Student Achievement</t>
  </si>
  <si>
    <t xml:space="preserve">Assessment of student service unit outcomes pertinent to production process. </t>
  </si>
  <si>
    <t>Music #3</t>
  </si>
  <si>
    <t>Our students will be able to perform in online and face to face environments, similar to a professional performance.</t>
  </si>
  <si>
    <t>Yes-The SAC Foundation</t>
  </si>
  <si>
    <t>Art/Photo #2</t>
  </si>
  <si>
    <t>Necessary equipment for instruction, provides excellent teaching, learning and research - Technology/Equipment: Equipment necessary for ceramics program and classes.  Currently 8 of 24 Potter Wheels are in poor or failing condition, providing minimal at best performance. Replace with 4- New Brent CXC Electric Potter Wheels</t>
  </si>
  <si>
    <t>Ensures students will receive a competitive education, and compete in workplace/transfer situations</t>
  </si>
  <si>
    <t>Students will be able to learn on equipment that is used currently in the photography field.  This higher end equipment will give students a more realistic "real world" experience.</t>
  </si>
  <si>
    <t>Art/Photo #1</t>
  </si>
  <si>
    <t>Necessary equipment for instruction, provides excellent teaching, learning and research - Technology/Equipment: Equipment necessary for ceramics program and classes.  Currently all three electric kilns are in poor or failing condition, providing minimal at best performance and do not offer students an adequate experience using industry standard equip</t>
  </si>
  <si>
    <t>Major outcomes for all CMSD programs, including certificates and the AA-T in journalism include that students are able to practice the principles of communicating clearly through print, digital, and visual media. Another outcome of CMSD news media production programs is to apply current tools and technologies appropriate for the communications professions.                             --With the move to an expanded media lab on the other side of campus from faculty offices and classroom space, a full-time instructional technician is critical to maintaining CMSD facilities utilized for instruction and providing technical and laboratory support for instructors and students in both classroom and media laboratory settings.This includes el Don and https://eldonnews.org/</t>
  </si>
  <si>
    <t xml:space="preserve">• Well-trained instructional and media lab support requires staffing for student success and completion of the Journalism AD-T, and the associate's degree in Communications and Media Studies.• Instructional and media lab support staff is a crucial component in developing the intellectual, cultural, technological, and workforce needs of our diverse student community. Students are not able to complete their courses, accumulate enough units to transfer and become gainfully employed in the communications and media industries without access to the media lab and industry-standard equipment, technology and facilities. </t>
  </si>
  <si>
    <t>By increasing laboratory space and improving technical resources and facilities we can track increased enrollment and completion rates of Journalism AD-T Degree, Associates Degree in Communications and Media Studies, and our various certificates to achieve career and academic success.</t>
  </si>
  <si>
    <t xml:space="preserve">YES It directly affects the coverage and exposure of an enormous number of academic and student, college, district-wide, and extracurricular events, ranging from ASG activities to musical, dramatic, educational,and athletic contests, to consistent board coverage and other vital meetings that inform the college, district, and community at large. </t>
  </si>
  <si>
    <t>DANCE/Theater #1</t>
  </si>
  <si>
    <t>Ongoing classified                           Dance/Theater Costume Coordinator</t>
  </si>
  <si>
    <t>full-time position; directly support the bi-annual dance concerts</t>
  </si>
  <si>
    <t>Assessment of student service unit outcomes pertinent to production process.</t>
  </si>
  <si>
    <t>$63,670, w/top 80% making $125,270.</t>
  </si>
  <si>
    <t>Library #1</t>
  </si>
  <si>
    <t>Library Clerk - One permanent P/T classified Library Clerk position at the Circulation Desk (19 hours)</t>
  </si>
  <si>
    <t>This position is currently fulfilled only on a temporary, short term basis and must be renewed every year. Reclassifying this position as permanent would greatly enhance the efficacy and viability of the ongoing projects involved with this position, in addition to daily circulation duties.</t>
  </si>
  <si>
    <t>Assessment of student service unit outcomes pertinent to circulation workflows.</t>
  </si>
  <si>
    <t>$20.80-23.40/hour</t>
  </si>
  <si>
    <t>Library #2</t>
  </si>
  <si>
    <t xml:space="preserve">This is a position the library lost due to a retirement and promotion, which leaves a serious service gap if remained unfilled. The circulation desk is the busiest service area of the library and must be continuously monitored to serve students at the lobby. Additionally, this position is needed for overseeing the Circulation area in the absence of the LT II. Even though this position has recently posted, adequate baseline staffing for the Library's circulation department calls for two LT I's. Thus, an additional FT LTI is still needed, especially to be able to expand library service hours. </t>
  </si>
  <si>
    <t>DANCE #2</t>
  </si>
  <si>
    <t xml:space="preserve">Ongoing classified                         Dance Costume Technician </t>
  </si>
  <si>
    <t>support the bi-annual dance concerts; 30+ hrs/week</t>
  </si>
  <si>
    <t>$19/hr or $33,170              to $125,270 year;</t>
  </si>
  <si>
    <t>Theatre/Phillips Hall #2</t>
  </si>
  <si>
    <t>Royalties</t>
  </si>
  <si>
    <t>Performance courses must culminate in a live production open to public audiences in order to assess outcomes and achievements.  Published works require licensing in order to produce.  These funds will allow for two straight plays, one musical and one touring production to local elementary schools.</t>
  </si>
  <si>
    <t>On-going Technical support. 
These are generally local conferences.  DE Support Specialists &amp; faculty representatives need to assure knowledge of the many new software applications required for OEI, Canvas features/tools and OER/ZTC.</t>
  </si>
  <si>
    <t>Major outcomes for all CMSD programs, incl. certificates and the AA-T in journalism incl. that students are able to practice the principles of communicating clearly through print, digital, and visual media. Another outcome of CMSD news media production programs is to apply current tools and technologies appropriate for the communications professions. Students will also know how to apply the basic principles of journalism such as accuracy, fairness, and public service, which they can't do without access to technology and equipment.          
--The majority of our C-201 media lab's equipment is outdated and does not meet current industry standards. All media lab's computers are now more than eight years old and each have had at least one complete hard drive failure and replacement.  As a result, these out-of-warranty systems often cannot run the necessary software required to meet the fundamental academic preparation our students need. Outdated equipment restricts student success and reduces the quality of career-ready media production training for our students.
Recognizing the limitations of C-201 as an instructional laboratory space, the college is moving the CMSD Media Lab/Newsroom into an expanded, more adequate temporary facility in the Village portable classrooms in Fall of 2024. This move will not fix any of the electrical and occupancy issues that currently hinder student success if it is not accompanied by an investment in new and expanded equipment to fill the space.
Currently, the C-201 media lab currently has a posted maximum occupancy for the room per the Fire Marshal of 11, but we routinely instruct upwards of 25 to 30 students in the room. The new media lab will have space for a classroom as well as 20+ stations, including some inside specialized audio and visual production facilities. These funds would go directly into updating and expanding equipment for these lab stations that would allow ALL students enrolled in media production courses to apply the current tools and technologies appropriate for modern communications professions and to create print, digital and visual media at the industry standard.</t>
  </si>
  <si>
    <t>YES. The CMSD student media, elDon and eldonnews.org, serve the SAC community and provide it with balanced reporting about the college, district, and the public. 
As the sole student voice on the SAC campus and throughout much of the Rancho Santiago Community College District, our students report on a wide range of issues. They are often the only media contact for our students and community on issues relating to their academic and personal lives. 
No other SAC program has such a broad reach and impact on the dissemination and examination of campus, district-wide, and community information.</t>
  </si>
  <si>
    <t xml:space="preserve">A safe and up-to-date learning and working environment are required for student success, transfer, workforce development, equity as well as the completion of the Journalism AD-T, CMSD associates degrees, and transcripted certificates. The current equipment and facilities are not equitable as they only allow for a limited number of students use at once (eliminating some students from learning activities) and furthering the digital divide by not offering access to the latest technology and equipment for the journalism and communications industries.
The college and district are obligated to maintain the appearance and functionality of the existing facilities &amp; equipment. Our equipment and facilities are sub-par and do not reflect these district-wide goals. Through the following per RSCCD:
Establish instructional facilities that address the safety, comfort, and educational needs of our students.
Provide excellent facilities and resources for teaching, learning, research and service.
Students are not able to complete their courses, accumulate enough units to transfer and become gainfully employed in the communications and media industries without access to industry-standard equipment, technology and facilities. </t>
  </si>
  <si>
    <t>The OTA program requires two Level I fieldwork experiences (in the 2nd &amp; 3rd semesters of study) consisting of 32 hours of either on-site clinical participation or standardized patient care scenarios through our subscription to the ICE Learning Video Library, the StrokeHelp series with workbooks and quizzes.  Both of these options meet the ACOTE Level I fieldwork learning requirements.    We are requesting a teaching assistant to support studeent learning in this virtual environment</t>
  </si>
  <si>
    <t>Provide assessment, education, intervention, and follow-up testing with a majority of students.
Outcomes of reduced injury and improved physical performance and health.</t>
  </si>
  <si>
    <t>To increase the success rate of our photography students, updated printing equipment is required. Our equipment and facilities are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 This request pertains to the all aspects of the Vision Themes / Strategic Plan
I. Student Achievement; II. Use of Technology; III. Innovation; IV. Community; V. Workforce Development; VI. Emerging American Comm</t>
  </si>
  <si>
    <t>Canon EOS 5D Mark IV
DSLR Camera with
24-105mm f/4L II
Lens Basic Kit (for qty. 5)</t>
  </si>
  <si>
    <t xml:space="preserve">
Yes- Instructional program support across two satellite campuses</t>
  </si>
  <si>
    <t>Upgrade PT Instructional Assistant position to FT Instructional Center Technician (Need either one FT or two (2) 19-hour per week instructional and media laboratory technicians) Salary Range: $45,160.88- $57,714.11</t>
  </si>
  <si>
    <t>Library Technician - One F/T classified position Salary Range: $48,965.37-$62,596.81/year</t>
  </si>
  <si>
    <t>Choreographer</t>
  </si>
  <si>
    <t>Criminal 
Justice 
Academies 
(CJA)</t>
  </si>
  <si>
    <r>
      <t xml:space="preserve">Football Practice Field-Repair  </t>
    </r>
    <r>
      <rPr>
        <sz val="10"/>
        <color rgb="FFFF0000"/>
        <rFont val="Calibri"/>
        <family val="2"/>
      </rPr>
      <t>FMR Consultation?</t>
    </r>
  </si>
  <si>
    <t>Cisco Academy - 1 year licensing (6 courses)</t>
  </si>
  <si>
    <t>VMware IT Academy - 1 year licensing (2 courses - simulator database)</t>
  </si>
  <si>
    <t>OTA/SLPA</t>
  </si>
  <si>
    <t>Certiport - IT Specialist certification site license- 1 year (500 student attempts to certify)</t>
  </si>
  <si>
    <t>HUDL (Division License - All sports), Synergy, Rhapsodo</t>
  </si>
  <si>
    <t>Publications designed advertisements for STEM Month</t>
  </si>
  <si>
    <t>CMSD #2/Journalism</t>
  </si>
  <si>
    <t xml:space="preserve">no - Potential - ASG Funding </t>
  </si>
  <si>
    <t>No - Professional Development Funding?</t>
  </si>
  <si>
    <t>6a</t>
  </si>
  <si>
    <t>6b</t>
  </si>
  <si>
    <t>Student Achievement &amp; Innovation</t>
  </si>
  <si>
    <t>SAC's core mission is to prepare credit students for transfer.  Anthropology services a large number of student in fulfilling the requirements of their IGETC, CSU and A.A. under the Social  and Behavioral Sciences requirement</t>
  </si>
  <si>
    <t>Gas Cylinders Gas Chromatograph (newly acquired equipment, ongoing instructional supply item)</t>
  </si>
  <si>
    <t>The electronic exam platform provides a means for test taking that mimics the National Licensure Exam for RNs. This software allows the nursing students to experience the formatting of questions that will be on the NCLEX_RN. This directly relates to the achievement of the SLO Careers and Thinking and Reasoning.</t>
  </si>
  <si>
    <t>Commercial washer is needed for costuming students to learn and master skills necessary for the professional industry during the preparation, rehearsal process,  and run of a production.  The current washer does not allow for large loads and not efficient cleaning clothes, nor in a timely manner.</t>
  </si>
  <si>
    <t>dryer too cure t-shirts in screen printing classes</t>
  </si>
  <si>
    <t>Neuroptics Pupilometer</t>
  </si>
  <si>
    <t>This resource relates to the Nursing program's program level goal/outcome of careers.  Enhancing the health science skills lab/simulation lab with this additional supplies will further enable our students to be successful graduates that are well prepared for the surrounding workforce hiring process.</t>
  </si>
  <si>
    <t>We will have a full complement of saxophones for our student's usage in our applied music program, big band, and concert band.  Students will be able to perform solo and within an ensemble which will prepare them for professional work upon graduation.</t>
  </si>
  <si>
    <t>Improve student retention and completion rates. Reduce achievement gaps.  Increase number of majors and transfer rates to four-year institutions.</t>
  </si>
  <si>
    <t xml:space="preserve">Assessments and SLO assessment results.  Increased number of declared majors. Successful completion of faculty OTC training. </t>
  </si>
  <si>
    <t>Cardionics SImScope Wi-Fi Hybrid Simulator Complete and SimShirt (accompanies Laerdal VitalsBridge model200)</t>
  </si>
  <si>
    <t>YES-Equity</t>
  </si>
  <si>
    <t>12-2548-649000-16100-2340</t>
  </si>
  <si>
    <t>1 Wellness Truck, funded with SWP $'s in 21.22</t>
  </si>
  <si>
    <t>Coud be an FMR? Is a multiple year contract required?
Follow up with Shannon</t>
  </si>
  <si>
    <t>YES</t>
  </si>
  <si>
    <t xml:space="preserve">YES  </t>
  </si>
  <si>
    <t>Coud be an FMR?
Follow up with Shannon.  Division should connect and break apart all needs to be assessed for SACTAC potential.  Mtg w/ Shannon, Mark, Ron and Sarah Bennett</t>
  </si>
  <si>
    <t>Yes, fully funded with SWP and Fund 13 $'s</t>
  </si>
  <si>
    <t>FDM</t>
  </si>
  <si>
    <t>Dress Forms</t>
  </si>
  <si>
    <t>YES, partial</t>
  </si>
  <si>
    <r>
      <t>4. Please submit Prioritized Resources Allocation Requests to Director, Campus Budget &amp; Accounting</t>
    </r>
    <r>
      <rPr>
        <b/>
        <sz val="12"/>
        <color rgb="FF050505"/>
        <rFont val="Calibri"/>
        <family val="2"/>
      </rPr>
      <t xml:space="preserve"> by Friday, June 3rd 2022.</t>
    </r>
  </si>
  <si>
    <t>AA's</t>
  </si>
  <si>
    <t>Dr. Lamb</t>
  </si>
  <si>
    <r>
      <t xml:space="preserve">Beach Volleyball (FMR-Abbey)   </t>
    </r>
    <r>
      <rPr>
        <sz val="10"/>
        <color rgb="FFFF0000"/>
        <rFont val="Cambria"/>
        <family val="1"/>
      </rPr>
      <t>FMR Consultation?</t>
    </r>
  </si>
  <si>
    <r>
      <rPr>
        <b/>
        <sz val="10"/>
        <color rgb="FF000000"/>
        <rFont val="Calibri"/>
        <family val="2"/>
      </rPr>
      <t>OEI Faculty Developers</t>
    </r>
    <r>
      <rPr>
        <sz val="10"/>
        <color rgb="FF000000"/>
        <rFont val="Calibri"/>
        <family val="2"/>
      </rPr>
      <t xml:space="preserve">
$500-1,000/per course (repeat or new OEI faculty), </t>
    </r>
    <r>
      <rPr>
        <b/>
        <sz val="10"/>
        <color rgb="FF000000"/>
        <rFont val="Calibri"/>
        <family val="2"/>
      </rPr>
      <t>Peer Online Course Review (POCR)</t>
    </r>
    <r>
      <rPr>
        <sz val="10"/>
        <color rgb="FF000000"/>
        <rFont val="Calibri"/>
        <family val="2"/>
      </rPr>
      <t xml:space="preserve"> is required for CVC-OEI course submission.  (2) faculty POCR per course + req'd </t>
    </r>
    <r>
      <rPr>
        <b/>
        <sz val="10"/>
        <color rgb="FF000000"/>
        <rFont val="Calibri"/>
        <family val="2"/>
      </rPr>
      <t>Lead POCR Faculty</t>
    </r>
    <r>
      <rPr>
        <sz val="10"/>
        <color rgb="FF000000"/>
        <rFont val="Calibri"/>
        <family val="2"/>
      </rPr>
      <t xml:space="preserve"> Req'd (FA/SP/SU) for CVC</t>
    </r>
  </si>
  <si>
    <r>
      <rPr>
        <b/>
        <sz val="10"/>
        <color rgb="FF000000"/>
        <rFont val="Calibri"/>
        <family val="2"/>
      </rPr>
      <t>DE Addendum Review</t>
    </r>
    <r>
      <rPr>
        <sz val="10"/>
        <color rgb="FF000000"/>
        <rFont val="Calibri"/>
        <family val="2"/>
      </rPr>
      <t xml:space="preserve"> (3 LHE overload) *2 sem (FA, SP)</t>
    </r>
  </si>
  <si>
    <r>
      <t xml:space="preserve">Injury and health risk reduction and physical performance are two of the most important student outcomes that the Wellness program provides. VALD is Human Performance Measurement Technology that would </t>
    </r>
    <r>
      <rPr>
        <sz val="10"/>
        <rFont val="Calibri"/>
        <family val="2"/>
        <scheme val="minor"/>
      </rPr>
      <t xml:space="preserve">supplement and eventually </t>
    </r>
    <r>
      <rPr>
        <sz val="10"/>
        <color rgb="FF000000"/>
        <rFont val="Calibri"/>
        <family val="2"/>
        <scheme val="minor"/>
      </rPr>
      <t>replace 20 to 30-year-old testing equipment. 
Will be used to measure mobility, stability, strength, and power in real-time with digitized data that can be integrated into our current Wellness Data platform (Smartabase). To assess injury risk and performance with greater detail, accuracy, and efficiency.</t>
    </r>
  </si>
  <si>
    <r>
      <t xml:space="preserve">Artifical Turf Installation- Tustin
</t>
    </r>
    <r>
      <rPr>
        <sz val="10"/>
        <color rgb="FFFF0000"/>
        <rFont val="Calibri"/>
        <family val="2"/>
        <scheme val="minor"/>
      </rPr>
      <t>FMR Required- Discussed with Shannon Kaveney, SAC Facilities, 4/21/2022</t>
    </r>
    <r>
      <rPr>
        <sz val="10"/>
        <color rgb="FF000000"/>
        <rFont val="Calibri"/>
        <family val="2"/>
        <scheme val="minor"/>
      </rPr>
      <t xml:space="preserve">
</t>
    </r>
    <r>
      <rPr>
        <sz val="10"/>
        <color rgb="FFFF0000"/>
        <rFont val="Calibri"/>
        <family val="2"/>
        <scheme val="minor"/>
      </rPr>
      <t>He believes this will be a SAC-managed FMR 
Faciilities will help CJA with job walk/ bid processes</t>
    </r>
  </si>
  <si>
    <r>
      <rPr>
        <b/>
        <u/>
        <sz val="10"/>
        <rFont val="Calibri"/>
        <family val="2"/>
        <scheme val="minor"/>
      </rPr>
      <t>SLOs:</t>
    </r>
    <r>
      <rPr>
        <sz val="10"/>
        <rFont val="Calibri"/>
        <family val="2"/>
        <scheme val="minor"/>
      </rPr>
      <t xml:space="preserve">
Train CA POST Lifetime Fitness skills
Help ensure CA POST required Work Sample Test Battery success</t>
    </r>
    <r>
      <rPr>
        <b/>
        <u/>
        <sz val="10"/>
        <color rgb="FFC00000"/>
        <rFont val="Calibri"/>
        <family val="2"/>
        <scheme val="minor"/>
      </rPr>
      <t xml:space="preserve">
Planning to Achieve:</t>
    </r>
    <r>
      <rPr>
        <b/>
        <sz val="10"/>
        <color rgb="FFC00000"/>
        <rFont val="Calibri"/>
        <family val="2"/>
        <scheme val="minor"/>
      </rPr>
      <t xml:space="preserve">
Increase training area capacity
Install uniform exercise surface for student safety
Replace existing dirt patch, with no-irrigation alternative
Enhance appearance and functionality of existing facilities/ equipment</t>
    </r>
  </si>
  <si>
    <r>
      <rPr>
        <b/>
        <u/>
        <sz val="10"/>
        <color rgb="FF000000"/>
        <rFont val="Calibri"/>
        <family val="2"/>
        <scheme val="minor"/>
      </rPr>
      <t xml:space="preserve">SAC 2021-24 Ed Plan 
Vision Goals:
</t>
    </r>
    <r>
      <rPr>
        <sz val="10"/>
        <color rgb="FF000000"/>
        <rFont val="Calibri"/>
        <family val="2"/>
        <scheme val="minor"/>
      </rPr>
      <t xml:space="preserve">#1 Timely Completion
#4 Workforce
     Livable wage-field
     Workforce-ready
      technical prog. 
#5 Equitable programs
</t>
    </r>
    <r>
      <rPr>
        <b/>
        <u/>
        <sz val="10"/>
        <color rgb="FF000000"/>
        <rFont val="Calibri"/>
        <family val="2"/>
        <scheme val="minor"/>
      </rPr>
      <t xml:space="preserve">SAC Planning &amp; Budget: General '21-22 Priorities: </t>
    </r>
    <r>
      <rPr>
        <sz val="10"/>
        <color rgb="FF000000"/>
        <rFont val="Calibri"/>
        <family val="2"/>
        <scheme val="minor"/>
      </rPr>
      <t xml:space="preserve">
Health &amp; Safety of Learning Environment
</t>
    </r>
    <r>
      <rPr>
        <b/>
        <u/>
        <sz val="10"/>
        <color rgb="FF000000"/>
        <rFont val="Calibri"/>
        <family val="2"/>
        <scheme val="minor"/>
      </rPr>
      <t xml:space="preserve">Facilities Support Svcs: </t>
    </r>
    <r>
      <rPr>
        <sz val="10"/>
        <color rgb="FF000000"/>
        <rFont val="Calibri"/>
        <family val="2"/>
        <scheme val="minor"/>
      </rPr>
      <t xml:space="preserve">
Enhance appearance &amp; functionality- exis. facilities/ equipment</t>
    </r>
  </si>
  <si>
    <r>
      <rPr>
        <u/>
        <sz val="10"/>
        <color rgb="FF000000"/>
        <rFont val="Calibri"/>
        <family val="2"/>
        <scheme val="minor"/>
      </rPr>
      <t>Turf installed</t>
    </r>
    <r>
      <rPr>
        <sz val="10"/>
        <color rgb="FF000000"/>
        <rFont val="Calibri"/>
        <family val="2"/>
        <scheme val="minor"/>
      </rPr>
      <t xml:space="preserve">
Increase training area capacity
Uniform exercise surface for student safety
Replace existing dirt patch, with no- irrigation alternative</t>
    </r>
  </si>
  <si>
    <r>
      <t xml:space="preserve">Library Security Gates - Two Tattle-Tape security gates (Direct mount, 1 aisle)  </t>
    </r>
    <r>
      <rPr>
        <b/>
        <sz val="10"/>
        <color rgb="FFFF0000"/>
        <rFont val="Calibri"/>
        <family val="2"/>
        <scheme val="minor"/>
      </rPr>
      <t>FMR required, per Shannon Kavenay</t>
    </r>
  </si>
  <si>
    <r>
      <t xml:space="preserve">Brett CXC Electric Potter Wheels,  </t>
    </r>
    <r>
      <rPr>
        <sz val="10"/>
        <color rgb="FFFF0000"/>
        <rFont val="Calibri"/>
        <family val="2"/>
        <scheme val="minor"/>
      </rPr>
      <t>FMR required, per Shannon Kavenay</t>
    </r>
  </si>
  <si>
    <r>
      <t xml:space="preserve">21 standing work tables for sewing lab     
</t>
    </r>
    <r>
      <rPr>
        <sz val="10"/>
        <color rgb="FFFF0000"/>
        <rFont val="Calibri"/>
        <family val="2"/>
        <scheme val="minor"/>
      </rPr>
      <t>FMR Consultation?</t>
    </r>
  </si>
  <si>
    <r>
      <t xml:space="preserve">New Classroom Chairs  </t>
    </r>
    <r>
      <rPr>
        <sz val="10"/>
        <color rgb="FFFF0000"/>
        <rFont val="Calibri"/>
        <family val="2"/>
        <scheme val="minor"/>
      </rPr>
      <t>FMR Consultation??</t>
    </r>
  </si>
  <si>
    <r>
      <t xml:space="preserve">100 Instructional Chair  Replacements- Katella
</t>
    </r>
    <r>
      <rPr>
        <sz val="10"/>
        <color rgb="FFFF0000"/>
        <rFont val="Calibri"/>
        <family val="2"/>
        <scheme val="minor"/>
      </rPr>
      <t>No FMR required- Moveable chairs</t>
    </r>
  </si>
  <si>
    <r>
      <rPr>
        <b/>
        <u/>
        <sz val="10"/>
        <rFont val="Calibri"/>
        <family val="2"/>
        <scheme val="minor"/>
      </rPr>
      <t xml:space="preserve">SLOs:
</t>
    </r>
    <r>
      <rPr>
        <sz val="10"/>
        <rFont val="Calibri"/>
        <family val="2"/>
        <scheme val="minor"/>
      </rPr>
      <t>Ensure peace officers possess legal, ethical, and communicty policing knowlege and skills necessary for vocational success</t>
    </r>
    <r>
      <rPr>
        <b/>
        <u/>
        <sz val="10"/>
        <color rgb="FFC00000"/>
        <rFont val="Calibri"/>
        <family val="2"/>
        <scheme val="minor"/>
      </rPr>
      <t xml:space="preserve">
Planning to Achieve:</t>
    </r>
    <r>
      <rPr>
        <b/>
        <sz val="10"/>
        <color rgb="FFC00000"/>
        <rFont val="Calibri"/>
        <family val="2"/>
        <scheme val="minor"/>
      </rPr>
      <t xml:space="preserve">
Increase FTES- Credit through greater seating capacity
Replace broken/ unserviceable chairs
Enhance appearance and functionality of existing facilities/ equipment</t>
    </r>
  </si>
  <si>
    <r>
      <rPr>
        <b/>
        <u/>
        <sz val="10"/>
        <color rgb="FF000000"/>
        <rFont val="Calibri"/>
        <family val="2"/>
        <scheme val="minor"/>
      </rPr>
      <t xml:space="preserve">SAC 2021-24 Ed Plan 
Vision Goals:
</t>
    </r>
    <r>
      <rPr>
        <sz val="10"/>
        <color rgb="FF000000"/>
        <rFont val="Calibri"/>
        <family val="2"/>
        <scheme val="minor"/>
      </rPr>
      <t>#1 Timely Completion
#4 Workforce
     Livable wage- field
     Workforce-ready
      technical prog.
#5 Equitable progs.</t>
    </r>
    <r>
      <rPr>
        <b/>
        <u/>
        <sz val="10"/>
        <color rgb="FF000000"/>
        <rFont val="Calibri"/>
        <family val="2"/>
        <scheme val="minor"/>
      </rPr>
      <t xml:space="preserve">
SAC Planning &amp; Budget: General '21-22 Priorities: </t>
    </r>
    <r>
      <rPr>
        <sz val="10"/>
        <color rgb="FF000000"/>
        <rFont val="Calibri"/>
        <family val="2"/>
        <scheme val="minor"/>
      </rPr>
      <t xml:space="preserve">
Health &amp; Safety of Learning Environment
</t>
    </r>
    <r>
      <rPr>
        <b/>
        <u/>
        <sz val="10"/>
        <color rgb="FF000000"/>
        <rFont val="Calibri"/>
        <family val="2"/>
        <scheme val="minor"/>
      </rPr>
      <t>Specific Priorities:</t>
    </r>
    <r>
      <rPr>
        <sz val="10"/>
        <color rgb="FF000000"/>
        <rFont val="Calibri"/>
        <family val="2"/>
        <scheme val="minor"/>
      </rPr>
      <t xml:space="preserve">
FTES Production-CR
</t>
    </r>
    <r>
      <rPr>
        <b/>
        <u/>
        <sz val="10"/>
        <color rgb="FF000000"/>
        <rFont val="Calibri"/>
        <family val="2"/>
        <scheme val="minor"/>
      </rPr>
      <t xml:space="preserve">Facilities Support Svcs: </t>
    </r>
    <r>
      <rPr>
        <sz val="10"/>
        <color rgb="FF000000"/>
        <rFont val="Calibri"/>
        <family val="2"/>
        <scheme val="minor"/>
      </rPr>
      <t xml:space="preserve">
Enhance appearance &amp; functionality- existing facs/equip.</t>
    </r>
  </si>
  <si>
    <r>
      <rPr>
        <u/>
        <sz val="10"/>
        <color rgb="FF000000"/>
        <rFont val="Calibri"/>
        <family val="2"/>
        <scheme val="minor"/>
      </rPr>
      <t>Chairs Procured</t>
    </r>
    <r>
      <rPr>
        <sz val="10"/>
        <color rgb="FF000000"/>
        <rFont val="Calibri"/>
        <family val="2"/>
        <scheme val="minor"/>
      </rPr>
      <t xml:space="preserve">
FTES Increased- Credit
Broken/ unserviceable chairs replaced
</t>
    </r>
  </si>
  <si>
    <r>
      <t xml:space="preserve">Live Streaming Bundle for Streaming Concerts and Recitals in Room C104 AKG C414 XLS/ST matched pair bundle with cables and stands; Focusrite Scarlett 18i2Gen USB Audio Interface; Radial Catapult Mini TX Cat 5 with male XLR connectors; Radial Catapult TX4 channel Cat 5 snake module; Pro Co C270201-150F Shielded Cat 5e Ethercon Cable - 150 foot; 14" Macbook Pro Apple M1 Max with 10-core CPU, 24-core GPU, 16-core Neural Engine; 32GB unified memory; Pro Apps Bundle for Education; 3 Year Warranty, Zoom Full HD HDMI/SDI Live Streaming Camera with POE ; 2X/20X/30X PTZ - </t>
    </r>
    <r>
      <rPr>
        <sz val="10"/>
        <color rgb="FFFF0000"/>
        <rFont val="Calibri"/>
        <family val="2"/>
        <scheme val="minor"/>
      </rPr>
      <t>FMR Consultation??</t>
    </r>
  </si>
  <si>
    <r>
      <t xml:space="preserve">4 TECHTONGDA Stand Table for 4 Color 2 Station Screen Printing Press
</t>
    </r>
    <r>
      <rPr>
        <sz val="10"/>
        <color rgb="FFFF0000"/>
        <rFont val="Calibri"/>
        <family val="2"/>
        <scheme val="minor"/>
      </rPr>
      <t>FMR Consultation?</t>
    </r>
  </si>
  <si>
    <r>
      <t xml:space="preserve">Camera and TV Monitor for in class and online piano classes.  </t>
    </r>
    <r>
      <rPr>
        <sz val="10"/>
        <color rgb="FFFF0000"/>
        <rFont val="Calibri"/>
        <family val="2"/>
        <scheme val="minor"/>
      </rPr>
      <t>FMR Consultation??</t>
    </r>
  </si>
  <si>
    <r>
      <t xml:space="preserve">Skutt KM 1227 Electric Kiln,  </t>
    </r>
    <r>
      <rPr>
        <sz val="10"/>
        <color rgb="FFFF0000"/>
        <rFont val="Calibri"/>
        <family val="2"/>
        <scheme val="minor"/>
      </rPr>
      <t>FMR required, per Shannon Kavenay</t>
    </r>
  </si>
  <si>
    <r>
      <rPr>
        <b/>
        <u/>
        <sz val="10"/>
        <rFont val="Calibri"/>
        <family val="2"/>
        <scheme val="minor"/>
      </rPr>
      <t xml:space="preserve">SLOs:
</t>
    </r>
    <r>
      <rPr>
        <sz val="10"/>
        <rFont val="Calibri"/>
        <family val="2"/>
        <scheme val="minor"/>
      </rPr>
      <t>Ensure newly hired peace officers possess legal, ethical, and communicty policing knowlege and skills necessary for vocational success</t>
    </r>
    <r>
      <rPr>
        <b/>
        <u/>
        <sz val="10"/>
        <color rgb="FFC00000"/>
        <rFont val="Calibri"/>
        <family val="2"/>
        <scheme val="minor"/>
      </rPr>
      <t xml:space="preserve">
Planning to Achieve:</t>
    </r>
    <r>
      <rPr>
        <b/>
        <sz val="10"/>
        <color rgb="FFC00000"/>
        <rFont val="Calibri"/>
        <family val="2"/>
        <scheme val="minor"/>
      </rPr>
      <t xml:space="preserve">
Increase FTES- Credit through greater seating capacity
</t>
    </r>
  </si>
  <si>
    <r>
      <rPr>
        <b/>
        <u/>
        <sz val="10"/>
        <color rgb="FF000000"/>
        <rFont val="Calibri"/>
        <family val="2"/>
        <scheme val="minor"/>
      </rPr>
      <t xml:space="preserve">SAC 2021-24 Ed Plan 
Vision Goals:
</t>
    </r>
    <r>
      <rPr>
        <sz val="10"/>
        <color rgb="FF000000"/>
        <rFont val="Calibri"/>
        <family val="2"/>
        <scheme val="minor"/>
      </rPr>
      <t>#1 Timely Completion
#4 Workforce
     Livable wage- field
     Workforce-ready
      technical prog.
#5 Equitable progs.</t>
    </r>
    <r>
      <rPr>
        <b/>
        <u/>
        <sz val="10"/>
        <color rgb="FF000000"/>
        <rFont val="Calibri"/>
        <family val="2"/>
        <scheme val="minor"/>
      </rPr>
      <t xml:space="preserve">
SAC Planning &amp; Budget: General '21-22 Priorities: </t>
    </r>
    <r>
      <rPr>
        <sz val="10"/>
        <color rgb="FF000000"/>
        <rFont val="Calibri"/>
        <family val="2"/>
        <scheme val="minor"/>
      </rPr>
      <t xml:space="preserve">
</t>
    </r>
    <r>
      <rPr>
        <b/>
        <u/>
        <sz val="10"/>
        <color rgb="FF000000"/>
        <rFont val="Calibri"/>
        <family val="2"/>
        <scheme val="minor"/>
      </rPr>
      <t>Specific Priorities:</t>
    </r>
    <r>
      <rPr>
        <sz val="10"/>
        <color rgb="FF000000"/>
        <rFont val="Calibri"/>
        <family val="2"/>
        <scheme val="minor"/>
      </rPr>
      <t xml:space="preserve">
FTES Production-CR</t>
    </r>
  </si>
  <si>
    <r>
      <rPr>
        <b/>
        <sz val="10"/>
        <color rgb="FF000000"/>
        <rFont val="Calibri"/>
        <family val="2"/>
        <scheme val="minor"/>
      </rPr>
      <t>Online Teaching Certification Facilitation and Mentorship</t>
    </r>
    <r>
      <rPr>
        <sz val="10"/>
        <color rgb="FF000000"/>
        <rFont val="Calibri"/>
        <family val="2"/>
        <scheme val="minor"/>
      </rPr>
      <t xml:space="preserve">
(3 LHE x 2 faculty x 3 semesters)</t>
    </r>
  </si>
  <si>
    <r>
      <rPr>
        <b/>
        <u/>
        <sz val="10"/>
        <rFont val="Calibri"/>
        <family val="2"/>
        <scheme val="minor"/>
      </rPr>
      <t>SLOs:</t>
    </r>
    <r>
      <rPr>
        <sz val="10"/>
        <rFont val="Calibri"/>
        <family val="2"/>
        <scheme val="minor"/>
      </rPr>
      <t xml:space="preserve">
Train CA POST Lifetime Fitness skills
Help ensure CA POST required Work Sample Test Battery success</t>
    </r>
    <r>
      <rPr>
        <b/>
        <u/>
        <sz val="10"/>
        <color rgb="FFC00000"/>
        <rFont val="Calibri"/>
        <family val="2"/>
        <scheme val="minor"/>
      </rPr>
      <t xml:space="preserve">
Planning to Achieve:</t>
    </r>
    <r>
      <rPr>
        <b/>
        <sz val="10"/>
        <color rgb="FFC00000"/>
        <rFont val="Calibri"/>
        <family val="2"/>
        <scheme val="minor"/>
      </rPr>
      <t xml:space="preserve">
Comprehensive student fitness tracking 
Tailor fitness instructional loads for optimal class needs 
Increase student safety
</t>
    </r>
  </si>
  <si>
    <r>
      <rPr>
        <b/>
        <u/>
        <sz val="10"/>
        <color rgb="FF000000"/>
        <rFont val="Calibri"/>
        <family val="2"/>
        <scheme val="minor"/>
      </rPr>
      <t xml:space="preserve">SAC 2021-24 Ed Plan 
Vision Goals:
</t>
    </r>
    <r>
      <rPr>
        <sz val="10"/>
        <color rgb="FF000000"/>
        <rFont val="Calibri"/>
        <family val="2"/>
        <scheme val="minor"/>
      </rPr>
      <t xml:space="preserve">#1 Timely Completion
#4 Workforce
     Livable wage- field
     Workforce-ready
      technical programs
#5 Equitable prog.
</t>
    </r>
    <r>
      <rPr>
        <b/>
        <u/>
        <sz val="10"/>
        <color rgb="FF000000"/>
        <rFont val="Calibri"/>
        <family val="2"/>
        <scheme val="minor"/>
      </rPr>
      <t>AC Planning &amp; Budget: General '21-22 Priorities:</t>
    </r>
    <r>
      <rPr>
        <sz val="10"/>
        <color rgb="FF000000"/>
        <rFont val="Calibri"/>
        <family val="2"/>
        <scheme val="minor"/>
      </rPr>
      <t xml:space="preserve"> 
Health &amp; Safety of Learning Environment
</t>
    </r>
    <r>
      <rPr>
        <b/>
        <u/>
        <sz val="10"/>
        <color rgb="FF000000"/>
        <rFont val="Calibri"/>
        <family val="2"/>
        <scheme val="minor"/>
      </rPr>
      <t>Specific Priorities:</t>
    </r>
    <r>
      <rPr>
        <sz val="10"/>
        <color rgb="FF000000"/>
        <rFont val="Calibri"/>
        <family val="2"/>
        <scheme val="minor"/>
      </rPr>
      <t xml:space="preserve">
FTES Production- CR</t>
    </r>
  </si>
  <si>
    <r>
      <rPr>
        <u/>
        <sz val="10"/>
        <color rgb="FF000000"/>
        <rFont val="Calibri"/>
        <family val="2"/>
        <scheme val="minor"/>
      </rPr>
      <t xml:space="preserve">Software License Extended- </t>
    </r>
    <r>
      <rPr>
        <sz val="10"/>
        <color rgb="FF000000"/>
        <rFont val="Calibri"/>
        <family val="2"/>
        <scheme val="minor"/>
      </rPr>
      <t xml:space="preserve">   2022/23 Fiscal Year
Software used to track student performance
Student injury data used to plan training regimens</t>
    </r>
  </si>
  <si>
    <r>
      <rPr>
        <b/>
        <sz val="10"/>
        <color rgb="FF000000"/>
        <rFont val="Calibri"/>
        <family val="2"/>
        <scheme val="minor"/>
      </rPr>
      <t xml:space="preserve">DE Software </t>
    </r>
    <r>
      <rPr>
        <sz val="10"/>
        <color rgb="FF000000"/>
        <rFont val="Calibri"/>
        <family val="2"/>
        <scheme val="minor"/>
      </rPr>
      <t>: Credly/Accredible,   Respondus, Kanopy, SurveyMonkey,  Otter.ai, Rev, Screencast-O-Matic Pro, Canva, Camtasia Studio, Articulate</t>
    </r>
  </si>
  <si>
    <t>Funded via Foundation Funds</t>
  </si>
  <si>
    <t>Will be funded via Computer Replacement Funds - per Ron Gonzalves</t>
  </si>
  <si>
    <t>PIO agreed to fund these request</t>
  </si>
  <si>
    <t>Per PIO - SWP (PIO) funds are available for these request</t>
  </si>
  <si>
    <t xml:space="preserve">Funded by HEERF $'s </t>
  </si>
  <si>
    <t>Funded-Institutionalize ongoing thru Equity</t>
  </si>
  <si>
    <t>13-0003-675000-15175-5210</t>
  </si>
  <si>
    <t>13-0003-619000-15755-5605</t>
  </si>
  <si>
    <t>13-0003-619000-15755-5100</t>
  </si>
  <si>
    <t>13-0003-619000-15150-6410</t>
  </si>
  <si>
    <t>13-0003-619000-15560--6410</t>
  </si>
  <si>
    <t>12-2363-140100-16410-6410</t>
  </si>
  <si>
    <t>12-2390-213300-15716-4310</t>
  </si>
  <si>
    <t>12-2390-123000-16640-5950</t>
  </si>
  <si>
    <t>12-2390-120800-16630-5950</t>
  </si>
  <si>
    <t>12-2390-083500-15440-5950</t>
  </si>
  <si>
    <t>12-2390-127000-15420-4310</t>
  </si>
  <si>
    <t>12-2390-083550-15440-4310</t>
  </si>
  <si>
    <t>12-2390-095630-15755-5950</t>
  </si>
  <si>
    <t>13-0003-619000-15175-4610</t>
  </si>
  <si>
    <t>12-2390-140200-15175-5950</t>
  </si>
  <si>
    <t>13-0003-619000-15711-5100</t>
  </si>
  <si>
    <t>13-0003-619000-15560--5895</t>
  </si>
  <si>
    <t>13-0003-210500-15711-4310</t>
  </si>
  <si>
    <t>13-0003-100200-15510-6410</t>
  </si>
  <si>
    <t>13-0003-601000-16640-5300</t>
  </si>
  <si>
    <t>13-0003-601000-16640-5895</t>
  </si>
  <si>
    <t>13-0003-601000-15125-5895</t>
  </si>
  <si>
    <t>13-0003-601000-15175-5300</t>
  </si>
  <si>
    <t>13-0003-601000-15175-5895</t>
  </si>
  <si>
    <t>12-2390-121800-15718-5950</t>
  </si>
  <si>
    <t>12-2390-050100-15125-5950</t>
  </si>
  <si>
    <t>12-2390-050100-15125-4310</t>
  </si>
  <si>
    <t>12-2390-070200-15140-5950</t>
  </si>
  <si>
    <t>12-2390-070200-15140-4310</t>
  </si>
  <si>
    <t>12-2390-499900-15054-5950</t>
  </si>
  <si>
    <t>12-2390-095200-15150-5950</t>
  </si>
  <si>
    <t>12-2390-095200-15150-4310</t>
  </si>
  <si>
    <t>12-2390-190500-16420-4310</t>
  </si>
  <si>
    <t>12-2390-200100-15670-4310</t>
  </si>
  <si>
    <t>12-2390-200100-15670-4210</t>
  </si>
  <si>
    <t>12-2390-200100-15670-6421</t>
  </si>
  <si>
    <t>13-0003-619000-15670-4610</t>
  </si>
  <si>
    <t>13-0003-601000-16100-4610</t>
  </si>
  <si>
    <t>12-2390-040100-16410-4310</t>
  </si>
  <si>
    <t>12-2390-095630-15755-4310</t>
  </si>
  <si>
    <t>12-2363-130310-15714-6410</t>
  </si>
  <si>
    <t>12-2363-170100-16201-6410</t>
  </si>
  <si>
    <t>12-2363-123000-16640-6410</t>
  </si>
  <si>
    <t>12-2363-100400-15535-6410</t>
  </si>
  <si>
    <t>12-2363-213300-15716-6410</t>
  </si>
  <si>
    <t>12-2363-110100-15640-6410</t>
  </si>
  <si>
    <t>12-2363-127000-15420-6410</t>
  </si>
  <si>
    <t>12-2363-040300-16410-6410</t>
  </si>
  <si>
    <t>12-2363-095630-15755-6410</t>
  </si>
  <si>
    <t>12-2363-060100-15530-6410</t>
  </si>
  <si>
    <t>12-2363-040100-16410-6410</t>
  </si>
  <si>
    <t>12-2363-100200-15510-6410</t>
  </si>
  <si>
    <t>12-2363-123000-16640-5950</t>
  </si>
  <si>
    <t>12-2363-170100-16201-4310</t>
  </si>
  <si>
    <t>12-2363-127000-15420-4310</t>
  </si>
  <si>
    <t>13-0003-190500-16420-4310</t>
  </si>
  <si>
    <t>12-2363-130310-15714-4310</t>
  </si>
  <si>
    <t>13-0003-612000-15915-5100</t>
  </si>
  <si>
    <t>13-0003-130310-15714-4310</t>
  </si>
  <si>
    <t>13-0003-100600-15560--4310</t>
  </si>
  <si>
    <t>12-2363-100400-15535-4310</t>
  </si>
  <si>
    <t>12-2363-200100-15670-6410</t>
  </si>
  <si>
    <t>12-2363-041000-16410-6410</t>
  </si>
  <si>
    <t>12-2390-220200-15610-6410</t>
  </si>
  <si>
    <t>12-2390-095630-15755-4310
13-0003-619000-15755-5605</t>
  </si>
  <si>
    <t>12-2390-612000-15915-5950</t>
  </si>
  <si>
    <t>12-2363-051400-15120-4310</t>
  </si>
  <si>
    <t>RAR Totals</t>
  </si>
  <si>
    <t>SAC Planning and Budget Priorities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</si>
</sst>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s>
  <fonts count="59"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sz val="10"/>
      <color theme="0"/>
      <name val="Times New Roman"/>
      <family val="1"/>
    </font>
    <font>
      <b/>
      <sz val="14"/>
      <color rgb="FF050505"/>
      <name val="Calibri"/>
      <family val="2"/>
    </font>
    <font>
      <b/>
      <sz val="12"/>
      <name val="Calibri"/>
      <family val="2"/>
    </font>
    <font>
      <sz val="10"/>
      <color theme="1"/>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sz val="12"/>
      <color rgb="FFC00000"/>
      <name val="Calibri"/>
      <family val="2"/>
      <scheme val="minor"/>
    </font>
    <font>
      <sz val="11"/>
      <name val="Calibri"/>
      <family val="2"/>
      <scheme val="minor"/>
    </font>
    <font>
      <u/>
      <sz val="12"/>
      <color rgb="FF050505"/>
      <name val="Calibri"/>
      <family val="2"/>
    </font>
    <font>
      <b/>
      <u/>
      <sz val="12"/>
      <color rgb="FF7030A0"/>
      <name val="Calibri"/>
      <family val="2"/>
    </font>
    <font>
      <sz val="10"/>
      <color rgb="FF000000"/>
      <name val="Times New Roman"/>
      <family val="1"/>
    </font>
    <font>
      <sz val="10"/>
      <color rgb="FF000000"/>
      <name val="Calibri"/>
      <family val="2"/>
    </font>
    <font>
      <sz val="10"/>
      <name val="Calibri"/>
      <family val="2"/>
    </font>
    <font>
      <b/>
      <sz val="10"/>
      <color rgb="FF000000"/>
      <name val="Calibri"/>
      <family val="2"/>
    </font>
    <font>
      <sz val="10"/>
      <color rgb="FFFF0000"/>
      <name val="Calibri"/>
      <family val="2"/>
    </font>
    <font>
      <sz val="12"/>
      <name val="Arial Narrow"/>
      <family val="2"/>
    </font>
    <font>
      <sz val="10"/>
      <name val="Arial Narrow"/>
      <family val="2"/>
    </font>
    <font>
      <sz val="10"/>
      <color rgb="FF444444"/>
      <name val="Calibri"/>
      <family val="2"/>
    </font>
    <font>
      <b/>
      <sz val="10"/>
      <color rgb="FFFF0000"/>
      <name val="Calibri"/>
      <family val="2"/>
    </font>
    <font>
      <sz val="10"/>
      <color rgb="FF222222"/>
      <name val="Calibri"/>
      <family val="2"/>
    </font>
    <font>
      <strike/>
      <sz val="10"/>
      <color rgb="FF000000"/>
      <name val="Calibri"/>
      <family val="2"/>
    </font>
    <font>
      <strike/>
      <sz val="10"/>
      <color rgb="FF000000"/>
      <name val="Calibri"/>
      <family val="2"/>
      <scheme val="minor"/>
    </font>
    <font>
      <b/>
      <sz val="12"/>
      <color rgb="FF000000"/>
      <name val="Calibri"/>
      <family val="2"/>
    </font>
    <font>
      <sz val="10"/>
      <name val="Calibri"/>
      <family val="2"/>
      <scheme val="minor"/>
    </font>
    <font>
      <sz val="10"/>
      <color rgb="FFFF0000"/>
      <name val="Calibri"/>
      <family val="2"/>
      <scheme val="minor"/>
    </font>
    <font>
      <b/>
      <sz val="10"/>
      <color rgb="FF7030A0"/>
      <name val="Calibri"/>
      <family val="2"/>
    </font>
    <font>
      <b/>
      <sz val="10"/>
      <color rgb="FF000000"/>
      <name val="Calibri"/>
      <family val="2"/>
      <scheme val="minor"/>
    </font>
    <font>
      <sz val="11"/>
      <color rgb="FF000000"/>
      <name val="Times New Roman"/>
      <family val="1"/>
    </font>
    <font>
      <b/>
      <sz val="11"/>
      <color rgb="FFFF0000"/>
      <name val="Calibri"/>
      <family val="2"/>
      <scheme val="minor"/>
    </font>
    <font>
      <sz val="10"/>
      <name val="Cambria"/>
      <family val="1"/>
    </font>
    <font>
      <sz val="10"/>
      <color rgb="FFFF0000"/>
      <name val="Cambria"/>
      <family val="1"/>
    </font>
    <font>
      <sz val="12"/>
      <name val="Cambria"/>
      <family val="1"/>
    </font>
    <font>
      <sz val="10"/>
      <color rgb="FF000000"/>
      <name val="Cambria"/>
      <family val="1"/>
    </font>
    <font>
      <sz val="10"/>
      <color rgb="FF444444"/>
      <name val="Calibri"/>
      <family val="2"/>
      <scheme val="minor"/>
    </font>
    <font>
      <b/>
      <sz val="10"/>
      <color rgb="FF7030A0"/>
      <name val="Calibri"/>
      <family val="2"/>
      <scheme val="minor"/>
    </font>
    <font>
      <b/>
      <sz val="10"/>
      <color rgb="FFFF0000"/>
      <name val="Calibri"/>
      <family val="2"/>
      <scheme val="minor"/>
    </font>
    <font>
      <b/>
      <sz val="10"/>
      <color rgb="FFC00000"/>
      <name val="Calibri"/>
      <family val="2"/>
      <scheme val="minor"/>
    </font>
    <font>
      <b/>
      <u/>
      <sz val="10"/>
      <name val="Calibri"/>
      <family val="2"/>
      <scheme val="minor"/>
    </font>
    <font>
      <b/>
      <u/>
      <sz val="10"/>
      <color rgb="FFC00000"/>
      <name val="Calibri"/>
      <family val="2"/>
      <scheme val="minor"/>
    </font>
    <font>
      <b/>
      <u/>
      <sz val="10"/>
      <color rgb="FF000000"/>
      <name val="Calibri"/>
      <family val="2"/>
      <scheme val="minor"/>
    </font>
    <font>
      <u/>
      <sz val="10"/>
      <color rgb="FF000000"/>
      <name val="Calibri"/>
      <family val="2"/>
      <scheme val="minor"/>
    </font>
    <font>
      <sz val="10"/>
      <color theme="1"/>
      <name val="Calibri"/>
      <family val="2"/>
      <scheme val="minor"/>
    </font>
    <font>
      <b/>
      <sz val="10"/>
      <name val="Calibri"/>
      <family val="2"/>
      <scheme val="minor"/>
    </font>
  </fonts>
  <fills count="6">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s>
  <borders count="24">
    <border>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5" fillId="0" borderId="0" applyNumberFormat="0" applyFill="0" applyBorder="0" applyAlignment="0" applyProtection="0"/>
    <xf numFmtId="43" fontId="15" fillId="0" borderId="0" applyFont="0" applyFill="0" applyBorder="0" applyAlignment="0" applyProtection="0"/>
    <xf numFmtId="44" fontId="26" fillId="0" borderId="0" applyFont="0" applyFill="0" applyBorder="0" applyAlignment="0" applyProtection="0"/>
    <xf numFmtId="0" fontId="26" fillId="0" borderId="0"/>
  </cellStyleXfs>
  <cellXfs count="212">
    <xf numFmtId="0" fontId="0" fillId="0" borderId="0" xfId="0" applyAlignment="1">
      <alignment horizontal="left" vertical="top"/>
    </xf>
    <xf numFmtId="0" fontId="3" fillId="0" borderId="0" xfId="0" applyFont="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0" fillId="0" borderId="0" xfId="0" applyAlignment="1">
      <alignment horizontal="center" vertical="top"/>
    </xf>
    <xf numFmtId="0" fontId="2" fillId="3" borderId="5" xfId="0" applyFont="1" applyFill="1" applyBorder="1" applyAlignment="1">
      <alignment vertical="top"/>
    </xf>
    <xf numFmtId="0" fontId="1" fillId="3" borderId="6" xfId="0" applyFont="1"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3" fillId="3" borderId="6" xfId="0" applyFont="1" applyFill="1" applyBorder="1" applyAlignment="1">
      <alignment vertical="top"/>
    </xf>
    <xf numFmtId="0" fontId="1" fillId="3" borderId="8" xfId="0" applyFont="1" applyFill="1" applyBorder="1" applyAlignment="1">
      <alignment vertical="top"/>
    </xf>
    <xf numFmtId="0" fontId="17" fillId="0" borderId="15" xfId="0" applyFont="1" applyBorder="1" applyAlignment="1">
      <alignment horizontal="left" wrapText="1"/>
    </xf>
    <xf numFmtId="0" fontId="17" fillId="0" borderId="0" xfId="0" applyFont="1" applyAlignment="1">
      <alignment horizontal="left" wrapText="1"/>
    </xf>
    <xf numFmtId="0" fontId="17" fillId="0" borderId="0" xfId="0" applyFont="1" applyAlignment="1">
      <alignment horizontal="center" wrapText="1"/>
    </xf>
    <xf numFmtId="0" fontId="17" fillId="0" borderId="0" xfId="0" applyFont="1" applyAlignment="1">
      <alignment wrapText="1"/>
    </xf>
    <xf numFmtId="6" fontId="17" fillId="0" borderId="0" xfId="2" applyNumberFormat="1" applyFont="1" applyFill="1" applyBorder="1" applyAlignment="1">
      <alignment horizontal="left" wrapText="1"/>
    </xf>
    <xf numFmtId="0" fontId="27" fillId="0" borderId="0" xfId="0" applyFont="1" applyAlignment="1">
      <alignment horizontal="center"/>
    </xf>
    <xf numFmtId="0" fontId="27" fillId="0" borderId="0" xfId="0" applyFont="1" applyAlignment="1">
      <alignment horizontal="left"/>
    </xf>
    <xf numFmtId="0" fontId="32" fillId="0" borderId="0" xfId="0" applyFont="1" applyAlignment="1">
      <alignment horizontal="left"/>
    </xf>
    <xf numFmtId="0" fontId="0" fillId="0" borderId="0" xfId="0" applyAlignment="1">
      <alignment horizontal="left"/>
    </xf>
    <xf numFmtId="0" fontId="27" fillId="0" borderId="0" xfId="0" applyFont="1" applyAlignment="1">
      <alignment horizontal="left" vertical="top"/>
    </xf>
    <xf numFmtId="0" fontId="36" fillId="0" borderId="0" xfId="0" applyFont="1" applyAlignment="1">
      <alignment horizontal="left"/>
    </xf>
    <xf numFmtId="6" fontId="0" fillId="0" borderId="0" xfId="0" applyNumberFormat="1" applyAlignment="1">
      <alignment horizontal="left" vertical="top"/>
    </xf>
    <xf numFmtId="6" fontId="17" fillId="0" borderId="15" xfId="2" applyNumberFormat="1" applyFont="1" applyFill="1" applyBorder="1" applyAlignment="1">
      <alignment horizontal="right" wrapText="1"/>
    </xf>
    <xf numFmtId="0" fontId="5" fillId="0" borderId="0" xfId="1" applyFill="1" applyBorder="1"/>
    <xf numFmtId="0" fontId="8" fillId="0" borderId="16" xfId="0" applyFont="1" applyFill="1" applyBorder="1" applyAlignment="1">
      <alignment horizontal="right" wrapText="1"/>
    </xf>
    <xf numFmtId="0" fontId="18" fillId="0" borderId="13" xfId="0" applyFont="1" applyFill="1" applyBorder="1" applyAlignment="1">
      <alignment wrapText="1"/>
    </xf>
    <xf numFmtId="0" fontId="0" fillId="0" borderId="0" xfId="0" applyFill="1" applyBorder="1" applyAlignment="1">
      <alignment horizontal="left" vertical="top"/>
    </xf>
    <xf numFmtId="0" fontId="15" fillId="0" borderId="0" xfId="0" applyFont="1" applyFill="1" applyBorder="1" applyAlignment="1">
      <alignment vertical="center"/>
    </xf>
    <xf numFmtId="0" fontId="43" fillId="0" borderId="0" xfId="0" applyFont="1" applyFill="1" applyBorder="1" applyAlignment="1">
      <alignment vertical="center"/>
    </xf>
    <xf numFmtId="0" fontId="6" fillId="0" borderId="0" xfId="0" applyFont="1" applyFill="1" applyBorder="1" applyAlignment="1">
      <alignment horizontal="left" vertical="top" wrapText="1"/>
    </xf>
    <xf numFmtId="0" fontId="8" fillId="0" borderId="9" xfId="0" applyFont="1" applyFill="1" applyBorder="1" applyAlignment="1">
      <alignment horizontal="right" wrapText="1"/>
    </xf>
    <xf numFmtId="0" fontId="0" fillId="0" borderId="0" xfId="0" applyFill="1" applyBorder="1" applyAlignment="1">
      <alignment horizontal="left" vertical="center" wrapText="1"/>
    </xf>
    <xf numFmtId="0" fontId="3" fillId="0" borderId="0" xfId="0" applyFont="1" applyFill="1" applyBorder="1" applyAlignment="1">
      <alignment horizontal="left" vertical="top"/>
    </xf>
    <xf numFmtId="0" fontId="0" fillId="0" borderId="0" xfId="0" applyFill="1" applyBorder="1" applyAlignment="1">
      <alignment horizontal="left" vertical="top" wrapText="1"/>
    </xf>
    <xf numFmtId="0" fontId="43" fillId="0" borderId="0" xfId="0" applyFont="1" applyFill="1" applyBorder="1" applyAlignment="1">
      <alignment horizontal="left" vertical="top" wrapText="1"/>
    </xf>
    <xf numFmtId="0" fontId="2" fillId="3" borderId="9" xfId="0" applyFont="1" applyFill="1" applyBorder="1" applyAlignment="1"/>
    <xf numFmtId="0" fontId="3" fillId="3" borderId="6" xfId="0" applyFont="1" applyFill="1" applyBorder="1" applyAlignment="1"/>
    <xf numFmtId="0" fontId="10" fillId="2" borderId="20" xfId="0" applyFont="1" applyFill="1" applyBorder="1" applyAlignment="1">
      <alignment horizontal="center" wrapText="1"/>
    </xf>
    <xf numFmtId="0" fontId="10" fillId="2" borderId="21" xfId="0" applyFont="1" applyFill="1" applyBorder="1" applyAlignment="1">
      <alignment horizontal="center" wrapText="1"/>
    </xf>
    <xf numFmtId="0" fontId="11" fillId="2" borderId="21" xfId="0" applyFont="1" applyFill="1" applyBorder="1" applyAlignment="1">
      <alignment horizontal="left" wrapText="1"/>
    </xf>
    <xf numFmtId="0" fontId="11" fillId="2" borderId="21" xfId="0" applyFont="1" applyFill="1" applyBorder="1" applyAlignment="1">
      <alignment horizontal="center" wrapText="1"/>
    </xf>
    <xf numFmtId="0" fontId="10" fillId="4" borderId="22" xfId="0" applyFont="1" applyFill="1" applyBorder="1" applyAlignment="1">
      <alignment horizontal="center" wrapText="1"/>
    </xf>
    <xf numFmtId="0" fontId="44" fillId="2" borderId="21" xfId="0" applyFont="1" applyFill="1" applyBorder="1" applyAlignment="1">
      <alignment horizontal="center" textRotation="90" wrapText="1"/>
    </xf>
    <xf numFmtId="0" fontId="11" fillId="2" borderId="22" xfId="0" applyFont="1" applyFill="1" applyBorder="1" applyAlignment="1">
      <alignment horizontal="center" wrapText="1"/>
    </xf>
    <xf numFmtId="0" fontId="11" fillId="0" borderId="23" xfId="0" applyFont="1" applyFill="1" applyBorder="1" applyAlignment="1">
      <alignment horizontal="center" wrapText="1"/>
    </xf>
    <xf numFmtId="164" fontId="11" fillId="5" borderId="23" xfId="0" applyNumberFormat="1" applyFont="1" applyFill="1" applyBorder="1" applyAlignment="1">
      <alignment horizontal="center" wrapText="1"/>
    </xf>
    <xf numFmtId="0" fontId="48" fillId="0" borderId="0" xfId="0" applyFont="1" applyAlignment="1">
      <alignment horizontal="left"/>
    </xf>
    <xf numFmtId="0" fontId="17" fillId="0" borderId="0" xfId="0" applyFont="1" applyBorder="1" applyAlignment="1">
      <alignment horizontal="left" wrapText="1"/>
    </xf>
    <xf numFmtId="0" fontId="17" fillId="0" borderId="15" xfId="0" applyFont="1" applyFill="1" applyBorder="1" applyAlignment="1">
      <alignment horizontal="left" wrapText="1"/>
    </xf>
    <xf numFmtId="0" fontId="17" fillId="0" borderId="15" xfId="0" applyFont="1" applyFill="1" applyBorder="1" applyAlignment="1">
      <alignment horizontal="center" wrapText="1"/>
    </xf>
    <xf numFmtId="0" fontId="17" fillId="0" borderId="15" xfId="0" applyFont="1" applyFill="1" applyBorder="1" applyAlignment="1">
      <alignment horizontal="left" vertical="top" wrapText="1"/>
    </xf>
    <xf numFmtId="0" fontId="17" fillId="0" borderId="15" xfId="0" applyFont="1" applyFill="1" applyBorder="1" applyAlignment="1">
      <alignment vertical="top" wrapText="1"/>
    </xf>
    <xf numFmtId="164" fontId="17" fillId="0" borderId="15" xfId="2" applyNumberFormat="1" applyFont="1" applyFill="1" applyBorder="1" applyAlignment="1">
      <alignment horizontal="right" wrapText="1"/>
    </xf>
    <xf numFmtId="0" fontId="17" fillId="0" borderId="2" xfId="0" applyFont="1" applyFill="1" applyBorder="1" applyAlignment="1">
      <alignment horizontal="left" wrapText="1"/>
    </xf>
    <xf numFmtId="0" fontId="17" fillId="0" borderId="15" xfId="0" applyFont="1" applyFill="1" applyBorder="1" applyAlignment="1">
      <alignment wrapText="1"/>
    </xf>
    <xf numFmtId="0" fontId="17" fillId="0" borderId="1" xfId="0" applyFont="1" applyFill="1" applyBorder="1" applyAlignment="1">
      <alignment horizontal="left" wrapText="1"/>
    </xf>
    <xf numFmtId="8" fontId="17" fillId="0" borderId="15" xfId="0" applyNumberFormat="1" applyFont="1" applyFill="1" applyBorder="1" applyAlignment="1">
      <alignment horizontal="left" wrapText="1"/>
    </xf>
    <xf numFmtId="6" fontId="17" fillId="0" borderId="15" xfId="0" applyNumberFormat="1" applyFont="1" applyFill="1" applyBorder="1" applyAlignment="1">
      <alignment horizontal="right"/>
    </xf>
    <xf numFmtId="0" fontId="17" fillId="0" borderId="18" xfId="0" applyFont="1" applyFill="1" applyBorder="1" applyAlignment="1">
      <alignment horizontal="left" wrapText="1"/>
    </xf>
    <xf numFmtId="6" fontId="17" fillId="0" borderId="15" xfId="0" applyNumberFormat="1" applyFont="1" applyFill="1" applyBorder="1" applyAlignment="1">
      <alignment horizontal="right" wrapText="1"/>
    </xf>
    <xf numFmtId="0" fontId="49" fillId="0" borderId="15" xfId="0" applyFont="1" applyFill="1" applyBorder="1" applyAlignment="1">
      <alignment horizontal="left" wrapText="1"/>
    </xf>
    <xf numFmtId="0" fontId="17" fillId="0" borderId="15" xfId="4" applyFont="1" applyFill="1" applyBorder="1"/>
    <xf numFmtId="0" fontId="17" fillId="0" borderId="15" xfId="4" applyFont="1" applyFill="1" applyBorder="1" applyAlignment="1">
      <alignment wrapText="1"/>
    </xf>
    <xf numFmtId="0" fontId="17" fillId="0" borderId="15" xfId="4" applyFont="1" applyFill="1" applyBorder="1" applyAlignment="1">
      <alignment horizontal="left" wrapText="1"/>
    </xf>
    <xf numFmtId="6" fontId="17" fillId="0" borderId="15" xfId="4" applyNumberFormat="1" applyFont="1" applyFill="1" applyBorder="1" applyAlignment="1">
      <alignment horizontal="right" wrapText="1"/>
    </xf>
    <xf numFmtId="0" fontId="49" fillId="0" borderId="15" xfId="0" applyFont="1" applyFill="1" applyBorder="1" applyAlignment="1">
      <alignment horizontal="left" vertical="top" wrapText="1"/>
    </xf>
    <xf numFmtId="0" fontId="17" fillId="0" borderId="15" xfId="0" applyFont="1" applyFill="1" applyBorder="1" applyAlignment="1">
      <alignment horizontal="left"/>
    </xf>
    <xf numFmtId="0" fontId="42" fillId="0" borderId="15" xfId="0" applyFont="1" applyFill="1" applyBorder="1" applyAlignment="1">
      <alignment wrapText="1"/>
    </xf>
    <xf numFmtId="6" fontId="17" fillId="0" borderId="15" xfId="0" applyNumberFormat="1" applyFont="1" applyFill="1" applyBorder="1" applyAlignment="1">
      <alignment wrapText="1"/>
    </xf>
    <xf numFmtId="164" fontId="17" fillId="0" borderId="15" xfId="0" applyNumberFormat="1" applyFont="1" applyFill="1" applyBorder="1" applyAlignment="1">
      <alignment horizontal="right" wrapText="1"/>
    </xf>
    <xf numFmtId="0" fontId="50" fillId="0" borderId="15" xfId="0" applyFont="1" applyFill="1" applyBorder="1" applyAlignment="1">
      <alignment horizontal="left" wrapText="1"/>
    </xf>
    <xf numFmtId="0" fontId="39" fillId="0" borderId="15" xfId="0" applyFont="1" applyFill="1" applyBorder="1" applyAlignment="1">
      <alignment horizontal="left" wrapText="1"/>
    </xf>
    <xf numFmtId="0" fontId="39" fillId="0" borderId="15" xfId="0" applyFont="1" applyFill="1" applyBorder="1" applyAlignment="1">
      <alignment horizontal="left" vertical="top" wrapText="1"/>
    </xf>
    <xf numFmtId="164" fontId="39" fillId="0" borderId="15" xfId="2" applyNumberFormat="1" applyFont="1" applyFill="1" applyBorder="1" applyAlignment="1">
      <alignment horizontal="right" wrapText="1"/>
    </xf>
    <xf numFmtId="0" fontId="17" fillId="0" borderId="15" xfId="4" applyFont="1" applyFill="1" applyBorder="1" applyAlignment="1">
      <alignment horizontal="center" wrapText="1"/>
    </xf>
    <xf numFmtId="0" fontId="17" fillId="0" borderId="15" xfId="4" applyFont="1" applyFill="1" applyBorder="1" applyAlignment="1">
      <alignment horizontal="left" vertical="top" wrapText="1"/>
    </xf>
    <xf numFmtId="164" fontId="39" fillId="0" borderId="15" xfId="0" applyNumberFormat="1" applyFont="1" applyFill="1" applyBorder="1" applyAlignment="1">
      <alignment horizontal="right" wrapText="1"/>
    </xf>
    <xf numFmtId="0" fontId="51" fillId="0" borderId="15" xfId="0" applyFont="1" applyFill="1" applyBorder="1" applyAlignment="1">
      <alignment horizontal="left" wrapText="1"/>
    </xf>
    <xf numFmtId="0" fontId="52" fillId="0" borderId="15" xfId="0" applyFont="1" applyFill="1" applyBorder="1" applyAlignment="1">
      <alignment horizontal="left" vertical="top" wrapText="1"/>
    </xf>
    <xf numFmtId="0" fontId="17" fillId="0" borderId="0" xfId="0" applyFont="1" applyFill="1" applyBorder="1" applyAlignment="1">
      <alignment horizontal="left"/>
    </xf>
    <xf numFmtId="0" fontId="17" fillId="0" borderId="15" xfId="0" applyFont="1" applyFill="1" applyBorder="1"/>
    <xf numFmtId="0" fontId="42" fillId="0" borderId="15" xfId="0" applyFont="1" applyFill="1" applyBorder="1" applyAlignment="1">
      <alignment horizontal="center" wrapText="1"/>
    </xf>
    <xf numFmtId="6" fontId="17" fillId="0" borderId="15" xfId="0" applyNumberFormat="1" applyFont="1" applyFill="1" applyBorder="1"/>
    <xf numFmtId="0" fontId="17" fillId="0" borderId="18" xfId="0" applyFont="1" applyFill="1" applyBorder="1" applyAlignment="1">
      <alignment wrapText="1"/>
    </xf>
    <xf numFmtId="6" fontId="57" fillId="0" borderId="15" xfId="0" applyNumberFormat="1" applyFont="1" applyFill="1" applyBorder="1" applyAlignment="1">
      <alignment horizontal="right" wrapText="1"/>
    </xf>
    <xf numFmtId="0" fontId="39" fillId="0" borderId="15" xfId="0" applyFont="1" applyFill="1" applyBorder="1" applyAlignment="1">
      <alignment horizontal="center" wrapText="1"/>
    </xf>
    <xf numFmtId="6" fontId="39" fillId="0" borderId="15" xfId="2" applyNumberFormat="1" applyFont="1" applyFill="1" applyBorder="1" applyAlignment="1">
      <alignment horizontal="right" wrapText="1"/>
    </xf>
    <xf numFmtId="6" fontId="17" fillId="0" borderId="15" xfId="3" applyNumberFormat="1" applyFont="1" applyFill="1" applyBorder="1" applyAlignment="1">
      <alignment horizontal="right" wrapText="1"/>
    </xf>
    <xf numFmtId="0" fontId="39" fillId="0" borderId="15" xfId="0" applyFont="1" applyFill="1" applyBorder="1" applyAlignment="1">
      <alignment horizontal="left"/>
    </xf>
    <xf numFmtId="0" fontId="57" fillId="0" borderId="15" xfId="0" applyFont="1" applyFill="1" applyBorder="1" applyAlignment="1">
      <alignment horizontal="left" vertical="top" wrapText="1"/>
    </xf>
    <xf numFmtId="0" fontId="57" fillId="0" borderId="15" xfId="0" applyFont="1" applyFill="1" applyBorder="1" applyAlignment="1">
      <alignment horizontal="center" wrapText="1"/>
    </xf>
    <xf numFmtId="0" fontId="57" fillId="0" borderId="15" xfId="0" applyFont="1" applyFill="1" applyBorder="1" applyAlignment="1">
      <alignment horizontal="left" wrapText="1"/>
    </xf>
    <xf numFmtId="164" fontId="17" fillId="0" borderId="15" xfId="0" applyNumberFormat="1" applyFont="1" applyFill="1" applyBorder="1" applyAlignment="1">
      <alignment horizontal="center" wrapText="1"/>
    </xf>
    <xf numFmtId="0" fontId="17" fillId="0" borderId="18" xfId="4" applyFont="1" applyFill="1" applyBorder="1"/>
    <xf numFmtId="0" fontId="17" fillId="0" borderId="18" xfId="0" applyFont="1" applyFill="1" applyBorder="1" applyAlignment="1">
      <alignment horizontal="left"/>
    </xf>
    <xf numFmtId="0" fontId="39" fillId="0" borderId="18" xfId="0" applyFont="1" applyFill="1" applyBorder="1" applyAlignment="1">
      <alignment horizontal="left" wrapText="1"/>
    </xf>
    <xf numFmtId="6" fontId="39" fillId="0" borderId="15" xfId="0" applyNumberFormat="1" applyFont="1" applyFill="1" applyBorder="1" applyAlignment="1">
      <alignment horizontal="right" wrapText="1"/>
    </xf>
    <xf numFmtId="0" fontId="17" fillId="0" borderId="18" xfId="4" applyFont="1" applyFill="1" applyBorder="1" applyAlignment="1">
      <alignment wrapText="1"/>
    </xf>
    <xf numFmtId="0" fontId="17" fillId="0" borderId="18" xfId="4" applyFont="1" applyFill="1" applyBorder="1" applyAlignment="1">
      <alignment horizontal="left" wrapText="1"/>
    </xf>
    <xf numFmtId="0" fontId="42" fillId="0" borderId="15" xfId="4" applyFont="1" applyFill="1" applyBorder="1" applyAlignment="1">
      <alignment horizontal="center" wrapText="1"/>
    </xf>
    <xf numFmtId="0" fontId="58" fillId="0" borderId="15" xfId="0" applyFont="1" applyFill="1" applyBorder="1" applyAlignment="1">
      <alignment horizontal="center" wrapText="1"/>
    </xf>
    <xf numFmtId="0" fontId="58" fillId="0" borderId="15" xfId="0" applyFont="1" applyFill="1" applyBorder="1" applyAlignment="1">
      <alignment horizontal="center"/>
    </xf>
    <xf numFmtId="0" fontId="5" fillId="0" borderId="0" xfId="1" applyFill="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wrapText="1"/>
    </xf>
    <xf numFmtId="0" fontId="17" fillId="0" borderId="0" xfId="0" applyFont="1" applyAlignment="1">
      <alignment horizontal="left"/>
    </xf>
    <xf numFmtId="0" fontId="17" fillId="0" borderId="0" xfId="0" applyFont="1" applyAlignment="1">
      <alignment horizontal="left" vertical="top"/>
    </xf>
    <xf numFmtId="0" fontId="17" fillId="0" borderId="19" xfId="0" applyFont="1" applyFill="1" applyBorder="1" applyAlignment="1">
      <alignment horizontal="left" wrapText="1"/>
    </xf>
    <xf numFmtId="0" fontId="17" fillId="0" borderId="0" xfId="0" applyFont="1" applyAlignment="1">
      <alignment horizontal="center"/>
    </xf>
    <xf numFmtId="0" fontId="39" fillId="0" borderId="0" xfId="0" applyFont="1" applyAlignment="1">
      <alignment horizontal="left"/>
    </xf>
    <xf numFmtId="0" fontId="37" fillId="0" borderId="0" xfId="0" applyFont="1" applyAlignment="1">
      <alignment horizontal="left"/>
    </xf>
    <xf numFmtId="164" fontId="17" fillId="0" borderId="15" xfId="0" applyNumberFormat="1" applyFont="1" applyFill="1" applyBorder="1" applyAlignment="1">
      <alignment wrapText="1"/>
    </xf>
    <xf numFmtId="0" fontId="17" fillId="0" borderId="0" xfId="0" applyFont="1" applyFill="1" applyAlignment="1">
      <alignment horizontal="left"/>
    </xf>
    <xf numFmtId="0" fontId="17" fillId="0" borderId="0" xfId="0" applyFont="1" applyFill="1" applyAlignment="1">
      <alignment horizontal="left" vertical="top"/>
    </xf>
    <xf numFmtId="0" fontId="39" fillId="0" borderId="0" xfId="0" applyFont="1" applyFill="1" applyAlignment="1">
      <alignment horizontal="left"/>
    </xf>
    <xf numFmtId="164" fontId="11" fillId="5" borderId="12" xfId="0" applyNumberFormat="1" applyFont="1" applyFill="1" applyBorder="1" applyAlignment="1">
      <alignment wrapText="1"/>
    </xf>
    <xf numFmtId="0" fontId="51" fillId="0" borderId="15" xfId="0" applyFont="1" applyFill="1" applyBorder="1" applyAlignment="1">
      <alignment horizontal="center" wrapText="1"/>
    </xf>
    <xf numFmtId="0" fontId="51" fillId="0" borderId="15" xfId="0" applyFont="1" applyBorder="1" applyAlignment="1">
      <alignment horizontal="center" wrapText="1"/>
    </xf>
    <xf numFmtId="0" fontId="17" fillId="0" borderId="19" xfId="0" applyFont="1" applyFill="1" applyBorder="1" applyAlignment="1">
      <alignment horizontal="center" wrapText="1"/>
    </xf>
    <xf numFmtId="0" fontId="39" fillId="0" borderId="15" xfId="0" applyFont="1" applyFill="1" applyBorder="1" applyAlignment="1">
      <alignment horizontal="center"/>
    </xf>
    <xf numFmtId="0" fontId="0" fillId="0" borderId="0" xfId="0" applyAlignment="1">
      <alignment horizontal="center"/>
    </xf>
    <xf numFmtId="164" fontId="3" fillId="0" borderId="0" xfId="0" applyNumberFormat="1" applyFont="1" applyFill="1" applyBorder="1" applyAlignment="1">
      <alignment vertical="top"/>
    </xf>
    <xf numFmtId="164" fontId="39" fillId="0" borderId="15" xfId="0" applyNumberFormat="1" applyFont="1" applyFill="1" applyBorder="1" applyAlignment="1">
      <alignment wrapText="1"/>
    </xf>
    <xf numFmtId="164" fontId="17" fillId="0" borderId="15" xfId="0" applyNumberFormat="1" applyFont="1" applyFill="1" applyBorder="1" applyAlignment="1"/>
    <xf numFmtId="164" fontId="17" fillId="0" borderId="19" xfId="0" applyNumberFormat="1" applyFont="1" applyFill="1" applyBorder="1" applyAlignment="1">
      <alignment wrapText="1"/>
    </xf>
    <xf numFmtId="164" fontId="17" fillId="0" borderId="15" xfId="2" applyNumberFormat="1" applyFont="1" applyFill="1" applyBorder="1" applyAlignment="1">
      <alignment wrapText="1"/>
    </xf>
    <xf numFmtId="164" fontId="57" fillId="0" borderId="15" xfId="0" applyNumberFormat="1" applyFont="1" applyFill="1" applyBorder="1" applyAlignment="1">
      <alignment wrapText="1"/>
    </xf>
    <xf numFmtId="164" fontId="39" fillId="0" borderId="15" xfId="2" applyNumberFormat="1" applyFont="1" applyFill="1" applyBorder="1" applyAlignment="1">
      <alignment wrapText="1"/>
    </xf>
    <xf numFmtId="164" fontId="17" fillId="0" borderId="15" xfId="4" applyNumberFormat="1" applyFont="1" applyFill="1" applyBorder="1" applyAlignment="1">
      <alignment wrapText="1"/>
    </xf>
    <xf numFmtId="164" fontId="0" fillId="0" borderId="0" xfId="0" applyNumberFormat="1" applyAlignment="1">
      <alignment vertical="top"/>
    </xf>
    <xf numFmtId="164" fontId="17" fillId="0" borderId="0" xfId="0" applyNumberFormat="1" applyFont="1" applyAlignment="1">
      <alignment wrapText="1"/>
    </xf>
    <xf numFmtId="0" fontId="27" fillId="0" borderId="15" xfId="0" applyFont="1" applyFill="1" applyBorder="1" applyAlignment="1">
      <alignment horizontal="left" wrapText="1"/>
    </xf>
    <xf numFmtId="0" fontId="27" fillId="0" borderId="15" xfId="0" applyFont="1" applyFill="1" applyBorder="1" applyAlignment="1">
      <alignment horizontal="center" wrapText="1"/>
    </xf>
    <xf numFmtId="0" fontId="33" fillId="0" borderId="15" xfId="0" applyFont="1" applyFill="1" applyBorder="1" applyAlignment="1">
      <alignment horizontal="left" vertical="top" wrapText="1"/>
    </xf>
    <xf numFmtId="0" fontId="33" fillId="0" borderId="15" xfId="0" applyFont="1" applyFill="1" applyBorder="1" applyAlignment="1">
      <alignment horizontal="left" wrapText="1"/>
    </xf>
    <xf numFmtId="6" fontId="27" fillId="0" borderId="15" xfId="2" applyNumberFormat="1" applyFont="1" applyFill="1" applyBorder="1" applyAlignment="1">
      <alignment horizontal="right" wrapText="1"/>
    </xf>
    <xf numFmtId="0" fontId="38" fillId="0" borderId="15" xfId="0" applyFont="1" applyFill="1" applyBorder="1" applyAlignment="1">
      <alignment horizontal="center" wrapText="1"/>
    </xf>
    <xf numFmtId="6" fontId="27" fillId="0" borderId="15" xfId="3" applyNumberFormat="1" applyFont="1" applyFill="1" applyBorder="1" applyAlignment="1">
      <alignment horizontal="right" wrapText="1"/>
    </xf>
    <xf numFmtId="164" fontId="27" fillId="0" borderId="15" xfId="0" applyNumberFormat="1" applyFont="1" applyFill="1" applyBorder="1" applyAlignment="1">
      <alignment wrapText="1"/>
    </xf>
    <xf numFmtId="0" fontId="21" fillId="0" borderId="15" xfId="0" applyFont="1" applyFill="1" applyBorder="1" applyAlignment="1">
      <alignment horizontal="center" wrapText="1"/>
    </xf>
    <xf numFmtId="6" fontId="27" fillId="0" borderId="15" xfId="0" applyNumberFormat="1" applyFont="1" applyFill="1" applyBorder="1" applyAlignment="1">
      <alignment horizontal="right" wrapText="1"/>
    </xf>
    <xf numFmtId="0" fontId="27" fillId="0" borderId="15" xfId="0" applyFont="1" applyFill="1" applyBorder="1" applyAlignment="1">
      <alignment wrapText="1"/>
    </xf>
    <xf numFmtId="0" fontId="28" fillId="0" borderId="15" xfId="0" applyFont="1" applyFill="1" applyBorder="1" applyAlignment="1">
      <alignment wrapText="1"/>
    </xf>
    <xf numFmtId="6" fontId="27" fillId="0" borderId="15" xfId="0" applyNumberFormat="1" applyFont="1" applyFill="1" applyBorder="1" applyAlignment="1">
      <alignment wrapText="1"/>
    </xf>
    <xf numFmtId="0" fontId="27" fillId="0" borderId="15" xfId="0" applyFont="1" applyFill="1" applyBorder="1" applyAlignment="1">
      <alignment horizontal="left" vertical="top" wrapText="1"/>
    </xf>
    <xf numFmtId="0" fontId="27" fillId="0" borderId="15" xfId="0" applyFont="1" applyFill="1" applyBorder="1" applyAlignment="1">
      <alignment vertical="top" wrapText="1"/>
    </xf>
    <xf numFmtId="164" fontId="27" fillId="0" borderId="15" xfId="0" applyNumberFormat="1" applyFont="1" applyFill="1" applyBorder="1" applyAlignment="1">
      <alignment horizontal="right" wrapText="1"/>
    </xf>
    <xf numFmtId="164" fontId="28" fillId="0" borderId="15" xfId="0" applyNumberFormat="1" applyFont="1" applyFill="1" applyBorder="1" applyAlignment="1">
      <alignment horizontal="right" wrapText="1"/>
    </xf>
    <xf numFmtId="0" fontId="28" fillId="0" borderId="15" xfId="0" applyFont="1" applyFill="1" applyBorder="1" applyAlignment="1">
      <alignment horizontal="left" wrapText="1"/>
    </xf>
    <xf numFmtId="0" fontId="28" fillId="0" borderId="15" xfId="0" applyFont="1" applyFill="1" applyBorder="1" applyAlignment="1">
      <alignment horizontal="left" vertical="top" wrapText="1"/>
    </xf>
    <xf numFmtId="0" fontId="8" fillId="0" borderId="15" xfId="0" applyFont="1" applyFill="1" applyBorder="1" applyAlignment="1">
      <alignment horizontal="center" wrapText="1"/>
    </xf>
    <xf numFmtId="0" fontId="31" fillId="0" borderId="15" xfId="0" applyFont="1" applyFill="1" applyBorder="1" applyAlignment="1">
      <alignment horizontal="left" wrapText="1"/>
    </xf>
    <xf numFmtId="164" fontId="32" fillId="0" borderId="15" xfId="0" applyNumberFormat="1" applyFont="1" applyFill="1" applyBorder="1" applyAlignment="1">
      <alignment wrapText="1"/>
    </xf>
    <xf numFmtId="6" fontId="28" fillId="0" borderId="15" xfId="2" applyNumberFormat="1" applyFont="1" applyFill="1" applyBorder="1" applyAlignment="1">
      <alignment horizontal="right" wrapText="1"/>
    </xf>
    <xf numFmtId="0" fontId="32" fillId="0" borderId="15" xfId="0" applyFont="1" applyFill="1" applyBorder="1" applyAlignment="1">
      <alignment horizontal="center" wrapText="1"/>
    </xf>
    <xf numFmtId="0" fontId="28" fillId="0" borderId="15" xfId="0" applyFont="1" applyFill="1" applyBorder="1" applyAlignment="1">
      <alignment horizontal="center" wrapText="1"/>
    </xf>
    <xf numFmtId="6" fontId="27" fillId="0" borderId="15" xfId="0" applyNumberFormat="1" applyFont="1" applyFill="1" applyBorder="1"/>
    <xf numFmtId="0" fontId="45" fillId="0" borderId="15" xfId="0" applyFont="1" applyFill="1" applyBorder="1" applyAlignment="1">
      <alignment horizontal="left" wrapText="1"/>
    </xf>
    <xf numFmtId="0" fontId="45" fillId="0" borderId="15" xfId="0" applyFont="1" applyFill="1" applyBorder="1" applyAlignment="1">
      <alignment horizontal="center" wrapText="1"/>
    </xf>
    <xf numFmtId="0" fontId="45" fillId="0" borderId="15" xfId="0" applyFont="1" applyFill="1" applyBorder="1" applyAlignment="1">
      <alignment horizontal="left" vertical="top" wrapText="1"/>
    </xf>
    <xf numFmtId="6" fontId="45" fillId="0" borderId="15" xfId="2" applyNumberFormat="1" applyFont="1" applyFill="1" applyBorder="1" applyAlignment="1">
      <alignment horizontal="right" wrapText="1"/>
    </xf>
    <xf numFmtId="0" fontId="47" fillId="0" borderId="15" xfId="0" applyFont="1" applyFill="1" applyBorder="1" applyAlignment="1">
      <alignment horizontal="left" wrapText="1"/>
    </xf>
    <xf numFmtId="6" fontId="48" fillId="0" borderId="15" xfId="0" applyNumberFormat="1" applyFont="1" applyFill="1" applyBorder="1" applyAlignment="1">
      <alignment horizontal="center" wrapText="1"/>
    </xf>
    <xf numFmtId="164" fontId="45" fillId="0" borderId="15" xfId="0" applyNumberFormat="1" applyFont="1" applyFill="1" applyBorder="1" applyAlignment="1">
      <alignment wrapText="1"/>
    </xf>
    <xf numFmtId="6" fontId="30" fillId="0" borderId="15" xfId="2" applyNumberFormat="1" applyFont="1" applyFill="1" applyBorder="1" applyAlignment="1">
      <alignment horizontal="right" wrapText="1"/>
    </xf>
    <xf numFmtId="164" fontId="27" fillId="0" borderId="15" xfId="0" applyNumberFormat="1" applyFont="1" applyFill="1" applyBorder="1" applyAlignment="1">
      <alignment horizontal="center" wrapText="1"/>
    </xf>
    <xf numFmtId="0" fontId="27" fillId="0" borderId="15" xfId="0" applyFont="1" applyFill="1" applyBorder="1" applyAlignment="1">
      <alignment horizontal="left"/>
    </xf>
    <xf numFmtId="0" fontId="34" fillId="0" borderId="15" xfId="0" applyFont="1" applyFill="1" applyBorder="1" applyAlignment="1">
      <alignment horizontal="left" wrapText="1"/>
    </xf>
    <xf numFmtId="0" fontId="29" fillId="0" borderId="15" xfId="0" applyFont="1" applyFill="1" applyBorder="1" applyAlignment="1">
      <alignment horizontal="center" wrapText="1"/>
    </xf>
    <xf numFmtId="0" fontId="41" fillId="0" borderId="15" xfId="0" applyFont="1" applyFill="1" applyBorder="1" applyAlignment="1">
      <alignment horizontal="left" wrapText="1"/>
    </xf>
    <xf numFmtId="0" fontId="29" fillId="0" borderId="15" xfId="0" applyFont="1" applyFill="1" applyBorder="1" applyAlignment="1">
      <alignment wrapText="1"/>
    </xf>
    <xf numFmtId="6" fontId="35" fillId="0" borderId="15" xfId="0" applyNumberFormat="1" applyFont="1" applyFill="1" applyBorder="1" applyAlignment="1">
      <alignment wrapText="1"/>
    </xf>
    <xf numFmtId="0" fontId="27" fillId="0" borderId="15" xfId="4" applyFont="1" applyFill="1" applyBorder="1" applyAlignment="1">
      <alignment wrapText="1"/>
    </xf>
    <xf numFmtId="0" fontId="27" fillId="0" borderId="15" xfId="4" applyFont="1" applyFill="1" applyBorder="1" applyAlignment="1">
      <alignment horizontal="center" wrapText="1"/>
    </xf>
    <xf numFmtId="0" fontId="28" fillId="0" borderId="15" xfId="4" applyFont="1" applyFill="1" applyBorder="1" applyAlignment="1">
      <alignment horizontal="left" vertical="top" wrapText="1"/>
    </xf>
    <xf numFmtId="0" fontId="27" fillId="0" borderId="15" xfId="4" applyFont="1" applyFill="1" applyBorder="1" applyAlignment="1">
      <alignment horizontal="left" wrapText="1"/>
    </xf>
    <xf numFmtId="0" fontId="27" fillId="0" borderId="15" xfId="4" applyFont="1" applyFill="1" applyBorder="1" applyAlignment="1">
      <alignment horizontal="left" vertical="top" wrapText="1"/>
    </xf>
    <xf numFmtId="6" fontId="27" fillId="0" borderId="15" xfId="4" applyNumberFormat="1" applyFont="1" applyFill="1" applyBorder="1" applyAlignment="1">
      <alignment horizontal="right" wrapText="1"/>
    </xf>
    <xf numFmtId="0" fontId="27" fillId="0" borderId="1" xfId="0" applyFont="1" applyFill="1" applyBorder="1" applyAlignment="1">
      <alignment horizontal="left" wrapText="1"/>
    </xf>
    <xf numFmtId="0" fontId="33" fillId="0" borderId="15" xfId="0" applyFont="1" applyFill="1" applyBorder="1" applyAlignment="1">
      <alignment horizontal="left" vertical="center" wrapText="1"/>
    </xf>
    <xf numFmtId="164" fontId="19" fillId="0" borderId="0" xfId="0" applyNumberFormat="1" applyFont="1" applyBorder="1" applyAlignment="1">
      <alignment wrapText="1"/>
    </xf>
    <xf numFmtId="164" fontId="19" fillId="4" borderId="15" xfId="0" applyNumberFormat="1" applyFont="1" applyFill="1" applyBorder="1" applyAlignment="1">
      <alignment wrapText="1"/>
    </xf>
    <xf numFmtId="0" fontId="19" fillId="4" borderId="15" xfId="0" applyFont="1" applyFill="1" applyBorder="1" applyAlignment="1">
      <alignment horizontal="center" wrapText="1"/>
    </xf>
    <xf numFmtId="0" fontId="18" fillId="0" borderId="0" xfId="0" applyFont="1" applyBorder="1" applyAlignment="1">
      <alignment horizontal="left" wrapText="1"/>
    </xf>
    <xf numFmtId="0" fontId="43" fillId="0" borderId="0" xfId="0" applyFont="1" applyAlignment="1">
      <alignment horizontal="center"/>
    </xf>
    <xf numFmtId="0" fontId="16" fillId="4" borderId="5" xfId="0" applyFont="1" applyFill="1" applyBorder="1" applyAlignment="1">
      <alignment horizontal="center" wrapText="1"/>
    </xf>
    <xf numFmtId="0" fontId="16" fillId="4" borderId="6" xfId="0" applyFont="1" applyFill="1" applyBorder="1" applyAlignment="1">
      <alignment horizontal="center" wrapText="1"/>
    </xf>
    <xf numFmtId="0" fontId="16" fillId="4" borderId="7" xfId="0" applyFont="1" applyFill="1" applyBorder="1" applyAlignment="1">
      <alignment horizontal="center" wrapText="1"/>
    </xf>
    <xf numFmtId="0" fontId="20" fillId="4" borderId="5" xfId="0" applyFont="1" applyFill="1" applyBorder="1" applyAlignment="1">
      <alignment horizontal="center" wrapText="1"/>
    </xf>
    <xf numFmtId="0" fontId="20" fillId="4" borderId="6" xfId="0" applyFont="1" applyFill="1" applyBorder="1" applyAlignment="1">
      <alignment horizontal="center" wrapText="1"/>
    </xf>
    <xf numFmtId="0" fontId="20" fillId="4" borderId="7" xfId="0" applyFont="1" applyFill="1" applyBorder="1" applyAlignment="1">
      <alignment horizontal="center" wrapText="1"/>
    </xf>
    <xf numFmtId="0" fontId="23" fillId="0" borderId="9" xfId="0" applyFont="1" applyFill="1" applyBorder="1" applyAlignment="1">
      <alignment horizontal="center" wrapText="1"/>
    </xf>
    <xf numFmtId="0" fontId="23" fillId="0" borderId="10" xfId="0" applyFont="1" applyFill="1" applyBorder="1" applyAlignment="1">
      <alignment horizontal="center" wrapText="1"/>
    </xf>
    <xf numFmtId="0" fontId="12" fillId="3" borderId="17" xfId="0" applyFont="1" applyFill="1" applyBorder="1" applyAlignment="1">
      <alignment horizontal="center"/>
    </xf>
    <xf numFmtId="0" fontId="18" fillId="0" borderId="5" xfId="0" applyFont="1" applyFill="1" applyBorder="1" applyAlignment="1">
      <alignment horizontal="center" wrapText="1"/>
    </xf>
    <xf numFmtId="0" fontId="18" fillId="0" borderId="7" xfId="0" applyFont="1" applyFill="1" applyBorder="1" applyAlignment="1">
      <alignment horizontal="center" wrapText="1"/>
    </xf>
    <xf numFmtId="0" fontId="19" fillId="0" borderId="13" xfId="0" applyFont="1" applyFill="1" applyBorder="1" applyAlignment="1">
      <alignment horizontal="center"/>
    </xf>
    <xf numFmtId="0" fontId="19" fillId="0" borderId="0" xfId="0" applyFont="1" applyFill="1" applyBorder="1" applyAlignment="1">
      <alignment horizontal="center"/>
    </xf>
    <xf numFmtId="0" fontId="5" fillId="3" borderId="15" xfId="1" applyFill="1" applyBorder="1" applyAlignment="1">
      <alignment horizontal="center" vertical="top"/>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13" xfId="0" applyFont="1" applyFill="1" applyBorder="1" applyAlignment="1">
      <alignment horizontal="left" wrapText="1"/>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3" borderId="14" xfId="0" applyFill="1" applyBorder="1" applyAlignment="1">
      <alignment horizontal="left" wrapText="1"/>
    </xf>
    <xf numFmtId="0" fontId="19" fillId="0" borderId="0" xfId="0" applyFont="1" applyBorder="1" applyAlignment="1">
      <alignment horizontal="center"/>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5" fillId="3" borderId="15" xfId="1" applyFill="1" applyBorder="1" applyAlignment="1">
      <alignment horizontal="center"/>
    </xf>
    <xf numFmtId="0" fontId="5" fillId="0" borderId="0" xfId="1" applyFill="1" applyBorder="1"/>
  </cellXfs>
  <cellStyles count="5">
    <cellStyle name="Comma" xfId="2" builtinId="3"/>
    <cellStyle name="Currency" xfId="3" builtinId="4"/>
    <cellStyle name="Hyperlink" xfId="1" builtinId="8"/>
    <cellStyle name="Normal" xfId="0" builtinId="0"/>
    <cellStyle name="Normal 2" xfId="4"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hyperlink" Target="file:///C:/Users/mg41602/AppData/Local/Microsoft/Windows/Resource%20Allocation%20Request_Procedures.pdf" TargetMode="External"/><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ile:///C:/Users/mg41602/AppData/Local/Microsoft/Windows/FY22-23%20SAC%20Budget%20Priorite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9"/>
  <sheetViews>
    <sheetView tabSelected="1" zoomScale="90" zoomScaleNormal="90" workbookViewId="0">
      <selection activeCell="T3" sqref="T3"/>
    </sheetView>
  </sheetViews>
  <sheetFormatPr defaultRowHeight="12.75" x14ac:dyDescent="0.2"/>
  <cols>
    <col min="1" max="1" width="25.6640625" customWidth="1"/>
    <col min="2" max="2" width="21.6640625" customWidth="1"/>
    <col min="3" max="3" width="23.1640625" style="4" customWidth="1"/>
    <col min="4" max="4" width="30.6640625" customWidth="1"/>
    <col min="5" max="5" width="22" customWidth="1"/>
    <col min="6" max="6" width="22.5" customWidth="1"/>
    <col min="7" max="7" width="20.6640625" customWidth="1"/>
    <col min="8" max="8" width="19.83203125" customWidth="1"/>
    <col min="9" max="9" width="6.1640625" customWidth="1"/>
    <col min="10" max="10" width="19" style="22" customWidth="1"/>
    <col min="11" max="11" width="1.83203125" customWidth="1"/>
    <col min="12" max="12" width="14.83203125" customWidth="1"/>
    <col min="13" max="13" width="28.1640625" style="121" customWidth="1"/>
    <col min="14" max="14" width="13.6640625" style="130" customWidth="1"/>
    <col min="15" max="17" width="9.33203125" style="107"/>
  </cols>
  <sheetData>
    <row r="1" spans="1:17" ht="32.25" thickBot="1" x14ac:dyDescent="0.55000000000000004">
      <c r="A1" s="186" t="s">
        <v>33</v>
      </c>
      <c r="B1" s="187"/>
      <c r="C1" s="187"/>
      <c r="D1" s="187"/>
      <c r="E1" s="187"/>
      <c r="F1" s="187"/>
      <c r="G1" s="187"/>
      <c r="H1" s="187"/>
      <c r="I1" s="187"/>
      <c r="J1" s="187"/>
      <c r="K1" s="187"/>
      <c r="L1" s="187"/>
      <c r="M1" s="187"/>
      <c r="N1" s="188"/>
    </row>
    <row r="2" spans="1:17" ht="18" thickBot="1" x14ac:dyDescent="0.35">
      <c r="A2" s="189" t="s">
        <v>18</v>
      </c>
      <c r="B2" s="190"/>
      <c r="C2" s="190"/>
      <c r="D2" s="190"/>
      <c r="E2" s="190"/>
      <c r="F2" s="190"/>
      <c r="G2" s="190"/>
      <c r="H2" s="190"/>
      <c r="I2" s="190"/>
      <c r="J2" s="190"/>
      <c r="K2" s="190"/>
      <c r="L2" s="190"/>
      <c r="M2" s="190"/>
      <c r="N2" s="191"/>
    </row>
    <row r="3" spans="1:17" ht="32.25" thickBot="1" x14ac:dyDescent="0.3">
      <c r="A3" s="25" t="s">
        <v>5</v>
      </c>
      <c r="B3" s="192" t="s">
        <v>656</v>
      </c>
      <c r="C3" s="193"/>
      <c r="D3" s="26"/>
      <c r="E3" s="27"/>
      <c r="F3" s="28"/>
      <c r="G3" s="28"/>
      <c r="H3" s="28"/>
      <c r="I3" s="29"/>
      <c r="J3" s="28"/>
      <c r="K3" s="30"/>
      <c r="L3" s="194" t="s">
        <v>16</v>
      </c>
      <c r="M3" s="194"/>
      <c r="N3" s="194"/>
    </row>
    <row r="4" spans="1:17" ht="16.5" thickBot="1" x14ac:dyDescent="0.3">
      <c r="A4" s="31" t="s">
        <v>0</v>
      </c>
      <c r="B4" s="195" t="s">
        <v>657</v>
      </c>
      <c r="C4" s="196"/>
      <c r="D4" s="197" t="s">
        <v>31</v>
      </c>
      <c r="E4" s="198"/>
      <c r="F4" s="198"/>
      <c r="G4" s="198"/>
      <c r="H4" s="198"/>
      <c r="I4" s="198"/>
      <c r="J4" s="198"/>
      <c r="K4" s="32"/>
      <c r="L4" s="199" t="s">
        <v>22</v>
      </c>
      <c r="M4" s="199"/>
      <c r="N4" s="199"/>
    </row>
    <row r="5" spans="1:17" ht="16.5" thickBot="1" x14ac:dyDescent="0.25">
      <c r="A5" s="33"/>
      <c r="B5" s="33"/>
      <c r="C5" s="33"/>
      <c r="D5" s="33"/>
      <c r="E5" s="33"/>
      <c r="F5" s="33"/>
      <c r="G5" s="33"/>
      <c r="H5" s="34"/>
      <c r="I5" s="35"/>
      <c r="J5" s="34"/>
      <c r="K5" s="34"/>
      <c r="L5" s="199" t="s">
        <v>759</v>
      </c>
      <c r="M5" s="199"/>
      <c r="N5" s="199"/>
    </row>
    <row r="6" spans="1:17" ht="19.5" thickBot="1" x14ac:dyDescent="0.35">
      <c r="A6" s="208" t="s">
        <v>20</v>
      </c>
      <c r="B6" s="209"/>
      <c r="C6" s="33"/>
      <c r="D6" s="33"/>
      <c r="E6" s="33"/>
      <c r="F6" s="33"/>
      <c r="G6" s="33"/>
      <c r="H6" s="34"/>
      <c r="I6" s="35"/>
      <c r="J6" s="34"/>
      <c r="K6" s="34"/>
      <c r="L6" s="210" t="s">
        <v>17</v>
      </c>
      <c r="M6" s="210"/>
      <c r="N6" s="210"/>
    </row>
    <row r="7" spans="1:17" ht="16.5" thickBot="1" x14ac:dyDescent="0.3">
      <c r="A7" s="36" t="s">
        <v>32</v>
      </c>
      <c r="B7" s="10"/>
      <c r="C7" s="6"/>
      <c r="D7" s="6"/>
      <c r="E7" s="7"/>
      <c r="F7" s="7"/>
      <c r="G7" s="8"/>
      <c r="H7" s="34"/>
      <c r="I7" s="35"/>
      <c r="J7" s="34"/>
      <c r="K7" s="34"/>
      <c r="L7" s="210" t="s">
        <v>35</v>
      </c>
      <c r="M7" s="210"/>
      <c r="N7" s="210"/>
    </row>
    <row r="8" spans="1:17" ht="16.5" thickBot="1" x14ac:dyDescent="0.3">
      <c r="A8" s="5" t="s">
        <v>23</v>
      </c>
      <c r="B8" s="9"/>
      <c r="C8" s="37"/>
      <c r="D8" s="9"/>
      <c r="E8" s="7"/>
      <c r="F8" s="7"/>
      <c r="G8" s="8"/>
      <c r="H8" s="34"/>
      <c r="I8" s="35"/>
      <c r="J8" s="34"/>
      <c r="K8" s="34"/>
      <c r="L8" s="211"/>
      <c r="M8" s="211"/>
      <c r="N8" s="122"/>
    </row>
    <row r="9" spans="1:17" s="1" customFormat="1" ht="33.75" customHeight="1" thickBot="1" x14ac:dyDescent="0.25">
      <c r="A9" s="200" t="s">
        <v>36</v>
      </c>
      <c r="B9" s="201"/>
      <c r="C9" s="201"/>
      <c r="D9" s="201"/>
      <c r="E9" s="201"/>
      <c r="F9" s="201"/>
      <c r="G9" s="202"/>
      <c r="H9" s="34"/>
      <c r="I9" s="35"/>
      <c r="J9" s="34"/>
      <c r="K9" s="34"/>
      <c r="L9" s="24"/>
      <c r="M9" s="103"/>
      <c r="N9" s="122"/>
      <c r="O9" s="107"/>
      <c r="P9" s="107"/>
      <c r="Q9" s="107"/>
    </row>
    <row r="10" spans="1:17" s="1" customFormat="1" ht="19.5" customHeight="1" thickBot="1" x14ac:dyDescent="0.3">
      <c r="A10" s="203" t="s">
        <v>655</v>
      </c>
      <c r="B10" s="204"/>
      <c r="C10" s="204"/>
      <c r="D10" s="205"/>
      <c r="E10" s="205"/>
      <c r="F10" s="205"/>
      <c r="G10" s="206"/>
      <c r="H10" s="34"/>
      <c r="I10" s="35"/>
      <c r="J10" s="34"/>
      <c r="K10" s="34"/>
      <c r="L10" s="207" t="s">
        <v>29</v>
      </c>
      <c r="M10" s="207"/>
      <c r="N10" s="207"/>
      <c r="O10" s="107"/>
      <c r="P10" s="107"/>
      <c r="Q10" s="107"/>
    </row>
    <row r="11" spans="1:17" s="1" customFormat="1" ht="141.75" customHeight="1" thickBot="1" x14ac:dyDescent="0.3">
      <c r="A11" s="38" t="s">
        <v>2</v>
      </c>
      <c r="B11" s="39" t="s">
        <v>1</v>
      </c>
      <c r="C11" s="39" t="s">
        <v>27</v>
      </c>
      <c r="D11" s="40" t="s">
        <v>30</v>
      </c>
      <c r="E11" s="41" t="s">
        <v>28</v>
      </c>
      <c r="F11" s="42" t="s">
        <v>19</v>
      </c>
      <c r="G11" s="39" t="s">
        <v>25</v>
      </c>
      <c r="H11" s="41" t="s">
        <v>24</v>
      </c>
      <c r="I11" s="43" t="s">
        <v>26</v>
      </c>
      <c r="J11" s="44" t="s">
        <v>34</v>
      </c>
      <c r="K11" s="45"/>
      <c r="L11" s="46" t="s">
        <v>4</v>
      </c>
      <c r="M11" s="46" t="s">
        <v>3</v>
      </c>
      <c r="N11" s="116" t="s">
        <v>21</v>
      </c>
      <c r="O11" s="107"/>
      <c r="P11" s="107"/>
      <c r="Q11" s="107"/>
    </row>
    <row r="12" spans="1:17" s="17" customFormat="1" ht="89.25" x14ac:dyDescent="0.2">
      <c r="A12" s="49" t="s">
        <v>70</v>
      </c>
      <c r="B12" s="49" t="s">
        <v>71</v>
      </c>
      <c r="C12" s="50" t="s">
        <v>12</v>
      </c>
      <c r="D12" s="49" t="s">
        <v>72</v>
      </c>
      <c r="E12" s="49" t="s">
        <v>73</v>
      </c>
      <c r="F12" s="49" t="s">
        <v>74</v>
      </c>
      <c r="G12" s="49" t="s">
        <v>75</v>
      </c>
      <c r="H12" s="49" t="s">
        <v>75</v>
      </c>
      <c r="I12" s="82">
        <v>1</v>
      </c>
      <c r="J12" s="60">
        <v>2500</v>
      </c>
      <c r="K12" s="49"/>
      <c r="L12" s="49" t="s">
        <v>648</v>
      </c>
      <c r="M12" s="50" t="s">
        <v>691</v>
      </c>
      <c r="N12" s="112">
        <v>2500</v>
      </c>
      <c r="O12" s="106"/>
      <c r="P12" s="106"/>
      <c r="Q12" s="106"/>
    </row>
    <row r="13" spans="1:17" s="16" customFormat="1" ht="76.5" x14ac:dyDescent="0.2">
      <c r="A13" s="49" t="s">
        <v>286</v>
      </c>
      <c r="B13" s="49" t="s">
        <v>634</v>
      </c>
      <c r="C13" s="50" t="s">
        <v>9</v>
      </c>
      <c r="D13" s="61" t="s">
        <v>287</v>
      </c>
      <c r="E13" s="61" t="s">
        <v>288</v>
      </c>
      <c r="F13" s="61" t="s">
        <v>289</v>
      </c>
      <c r="G13" s="61" t="s">
        <v>88</v>
      </c>
      <c r="H13" s="49" t="s">
        <v>88</v>
      </c>
      <c r="I13" s="82">
        <v>1</v>
      </c>
      <c r="J13" s="23">
        <v>750</v>
      </c>
      <c r="K13" s="49"/>
      <c r="L13" s="49" t="s">
        <v>648</v>
      </c>
      <c r="M13" s="50" t="s">
        <v>746</v>
      </c>
      <c r="N13" s="112">
        <v>750</v>
      </c>
      <c r="O13" s="109"/>
      <c r="P13" s="109"/>
      <c r="Q13" s="109"/>
    </row>
    <row r="14" spans="1:17" s="16" customFormat="1" ht="76.5" x14ac:dyDescent="0.2">
      <c r="A14" s="62" t="s">
        <v>188</v>
      </c>
      <c r="B14" s="63" t="s">
        <v>189</v>
      </c>
      <c r="C14" s="50" t="s">
        <v>9</v>
      </c>
      <c r="D14" s="64" t="s">
        <v>190</v>
      </c>
      <c r="E14" s="64" t="s">
        <v>191</v>
      </c>
      <c r="F14" s="64" t="s">
        <v>192</v>
      </c>
      <c r="G14" s="64" t="s">
        <v>278</v>
      </c>
      <c r="H14" s="64" t="s">
        <v>278</v>
      </c>
      <c r="I14" s="100">
        <v>2</v>
      </c>
      <c r="J14" s="65">
        <v>18000</v>
      </c>
      <c r="K14" s="49"/>
      <c r="L14" s="49" t="s">
        <v>648</v>
      </c>
      <c r="M14" s="50" t="s">
        <v>692</v>
      </c>
      <c r="N14" s="112">
        <v>18000</v>
      </c>
      <c r="O14" s="109"/>
      <c r="P14" s="109"/>
      <c r="Q14" s="109"/>
    </row>
    <row r="15" spans="1:17" s="17" customFormat="1" ht="164.25" customHeight="1" x14ac:dyDescent="0.2">
      <c r="A15" s="49" t="s">
        <v>290</v>
      </c>
      <c r="B15" s="49" t="s">
        <v>291</v>
      </c>
      <c r="C15" s="50" t="s">
        <v>8</v>
      </c>
      <c r="D15" s="66" t="s">
        <v>635</v>
      </c>
      <c r="E15" s="61" t="s">
        <v>293</v>
      </c>
      <c r="F15" s="61" t="s">
        <v>294</v>
      </c>
      <c r="G15" s="61" t="s">
        <v>88</v>
      </c>
      <c r="H15" s="49" t="s">
        <v>88</v>
      </c>
      <c r="I15" s="82">
        <v>3</v>
      </c>
      <c r="J15" s="23">
        <v>1500</v>
      </c>
      <c r="K15" s="49"/>
      <c r="L15" s="49" t="s">
        <v>648</v>
      </c>
      <c r="M15" s="50" t="s">
        <v>698</v>
      </c>
      <c r="N15" s="112">
        <v>1500</v>
      </c>
      <c r="O15" s="106"/>
      <c r="P15" s="106"/>
      <c r="Q15" s="106"/>
    </row>
    <row r="16" spans="1:17" s="17" customFormat="1" ht="116.25" customHeight="1" x14ac:dyDescent="0.2">
      <c r="A16" s="67" t="s">
        <v>517</v>
      </c>
      <c r="B16" s="68" t="s">
        <v>518</v>
      </c>
      <c r="C16" s="50" t="s">
        <v>9</v>
      </c>
      <c r="D16" s="52" t="s">
        <v>519</v>
      </c>
      <c r="E16" s="55" t="s">
        <v>520</v>
      </c>
      <c r="F16" s="55" t="s">
        <v>521</v>
      </c>
      <c r="G16" s="55" t="s">
        <v>522</v>
      </c>
      <c r="H16" s="67" t="s">
        <v>88</v>
      </c>
      <c r="I16" s="82">
        <v>4</v>
      </c>
      <c r="J16" s="69">
        <v>25000</v>
      </c>
      <c r="K16" s="49"/>
      <c r="L16" s="49" t="s">
        <v>648</v>
      </c>
      <c r="M16" s="50" t="s">
        <v>756</v>
      </c>
      <c r="N16" s="112">
        <v>25000</v>
      </c>
      <c r="O16" s="106"/>
      <c r="P16" s="106"/>
      <c r="Q16" s="106"/>
    </row>
    <row r="17" spans="1:17" s="17" customFormat="1" ht="63.75" x14ac:dyDescent="0.2">
      <c r="A17" s="62" t="s">
        <v>188</v>
      </c>
      <c r="B17" s="63" t="s">
        <v>193</v>
      </c>
      <c r="C17" s="50" t="s">
        <v>11</v>
      </c>
      <c r="D17" s="64" t="s">
        <v>194</v>
      </c>
      <c r="E17" s="64" t="s">
        <v>191</v>
      </c>
      <c r="F17" s="64" t="s">
        <v>195</v>
      </c>
      <c r="G17" s="64" t="s">
        <v>278</v>
      </c>
      <c r="H17" s="64" t="s">
        <v>278</v>
      </c>
      <c r="I17" s="100">
        <v>1</v>
      </c>
      <c r="J17" s="65">
        <v>6200</v>
      </c>
      <c r="K17" s="49"/>
      <c r="L17" s="49" t="s">
        <v>648</v>
      </c>
      <c r="M17" s="50" t="s">
        <v>693</v>
      </c>
      <c r="N17" s="112">
        <v>6200</v>
      </c>
      <c r="O17" s="106"/>
      <c r="P17" s="106"/>
      <c r="Q17" s="106"/>
    </row>
    <row r="18" spans="1:17" s="17" customFormat="1" ht="76.5" x14ac:dyDescent="0.2">
      <c r="A18" s="49" t="s">
        <v>104</v>
      </c>
      <c r="B18" s="49" t="s">
        <v>105</v>
      </c>
      <c r="C18" s="50" t="s">
        <v>39</v>
      </c>
      <c r="D18" s="51" t="s">
        <v>106</v>
      </c>
      <c r="E18" s="51" t="s">
        <v>107</v>
      </c>
      <c r="F18" s="51" t="s">
        <v>108</v>
      </c>
      <c r="G18" s="51" t="s">
        <v>88</v>
      </c>
      <c r="H18" s="49" t="s">
        <v>88</v>
      </c>
      <c r="I18" s="82">
        <v>1</v>
      </c>
      <c r="J18" s="53">
        <f>1500*1.08 + 114</f>
        <v>1734</v>
      </c>
      <c r="K18" s="49"/>
      <c r="L18" s="49" t="s">
        <v>648</v>
      </c>
      <c r="M18" s="50" t="s">
        <v>694</v>
      </c>
      <c r="N18" s="112">
        <v>1734</v>
      </c>
      <c r="O18" s="106"/>
      <c r="P18" s="106"/>
      <c r="Q18" s="106"/>
    </row>
    <row r="19" spans="1:17" s="17" customFormat="1" ht="87" customHeight="1" x14ac:dyDescent="0.2">
      <c r="A19" s="55" t="s">
        <v>543</v>
      </c>
      <c r="B19" s="55" t="s">
        <v>544</v>
      </c>
      <c r="C19" s="50" t="s">
        <v>39</v>
      </c>
      <c r="D19" s="51" t="s">
        <v>636</v>
      </c>
      <c r="E19" s="51" t="s">
        <v>545</v>
      </c>
      <c r="F19" s="51" t="s">
        <v>546</v>
      </c>
      <c r="G19" s="52" t="s">
        <v>547</v>
      </c>
      <c r="H19" s="49" t="s">
        <v>88</v>
      </c>
      <c r="I19" s="82">
        <v>1</v>
      </c>
      <c r="J19" s="70">
        <v>2000</v>
      </c>
      <c r="K19" s="49"/>
      <c r="L19" s="49" t="s">
        <v>648</v>
      </c>
      <c r="M19" s="50" t="s">
        <v>695</v>
      </c>
      <c r="N19" s="112">
        <v>2000</v>
      </c>
      <c r="O19" s="106"/>
      <c r="P19" s="106"/>
      <c r="Q19" s="106"/>
    </row>
    <row r="20" spans="1:17" s="17" customFormat="1" ht="89.25" x14ac:dyDescent="0.2">
      <c r="A20" s="49" t="s">
        <v>314</v>
      </c>
      <c r="B20" s="49" t="s">
        <v>315</v>
      </c>
      <c r="C20" s="50" t="s">
        <v>39</v>
      </c>
      <c r="D20" s="51" t="s">
        <v>316</v>
      </c>
      <c r="E20" s="51" t="s">
        <v>317</v>
      </c>
      <c r="F20" s="51" t="s">
        <v>318</v>
      </c>
      <c r="G20" s="52" t="s">
        <v>319</v>
      </c>
      <c r="H20" s="49" t="s">
        <v>278</v>
      </c>
      <c r="I20" s="82">
        <v>1</v>
      </c>
      <c r="J20" s="53">
        <v>2500</v>
      </c>
      <c r="K20" s="49"/>
      <c r="L20" s="49" t="s">
        <v>648</v>
      </c>
      <c r="M20" s="50" t="s">
        <v>696</v>
      </c>
      <c r="N20" s="112">
        <v>2500</v>
      </c>
      <c r="O20" s="106"/>
      <c r="P20" s="106"/>
      <c r="Q20" s="106"/>
    </row>
    <row r="21" spans="1:17" s="17" customFormat="1" ht="109.5" customHeight="1" x14ac:dyDescent="0.2">
      <c r="A21" s="49" t="s">
        <v>200</v>
      </c>
      <c r="B21" s="49" t="s">
        <v>201</v>
      </c>
      <c r="C21" s="50" t="s">
        <v>39</v>
      </c>
      <c r="D21" s="49" t="s">
        <v>637</v>
      </c>
      <c r="E21" s="51" t="s">
        <v>202</v>
      </c>
      <c r="F21" s="51" t="s">
        <v>203</v>
      </c>
      <c r="G21" s="49" t="s">
        <v>75</v>
      </c>
      <c r="H21" s="49" t="s">
        <v>75</v>
      </c>
      <c r="I21" s="82">
        <v>1</v>
      </c>
      <c r="J21" s="53">
        <v>3200</v>
      </c>
      <c r="K21" s="49"/>
      <c r="L21" s="49" t="s">
        <v>648</v>
      </c>
      <c r="M21" s="50" t="s">
        <v>731</v>
      </c>
      <c r="N21" s="112">
        <v>3200</v>
      </c>
      <c r="O21" s="106"/>
      <c r="P21" s="106"/>
      <c r="Q21" s="106"/>
    </row>
    <row r="22" spans="1:17" s="17" customFormat="1" ht="114.75" x14ac:dyDescent="0.2">
      <c r="A22" s="49" t="s">
        <v>305</v>
      </c>
      <c r="B22" s="49" t="s">
        <v>306</v>
      </c>
      <c r="C22" s="50" t="s">
        <v>39</v>
      </c>
      <c r="D22" s="66" t="s">
        <v>307</v>
      </c>
      <c r="E22" s="66"/>
      <c r="F22" s="66"/>
      <c r="G22" s="61" t="s">
        <v>278</v>
      </c>
      <c r="H22" s="49" t="s">
        <v>88</v>
      </c>
      <c r="I22" s="82">
        <v>1</v>
      </c>
      <c r="J22" s="53">
        <v>4000</v>
      </c>
      <c r="K22" s="49"/>
      <c r="L22" s="49" t="s">
        <v>648</v>
      </c>
      <c r="M22" s="50" t="s">
        <v>732</v>
      </c>
      <c r="N22" s="112">
        <v>4000</v>
      </c>
      <c r="O22" s="106"/>
      <c r="P22" s="106"/>
      <c r="Q22" s="106"/>
    </row>
    <row r="23" spans="1:17" s="17" customFormat="1" ht="147" customHeight="1" x14ac:dyDescent="0.2">
      <c r="A23" s="49" t="s">
        <v>312</v>
      </c>
      <c r="B23" s="49" t="s">
        <v>638</v>
      </c>
      <c r="C23" s="50" t="s">
        <v>39</v>
      </c>
      <c r="D23" s="61" t="s">
        <v>302</v>
      </c>
      <c r="E23" s="66" t="s">
        <v>639</v>
      </c>
      <c r="F23" s="66" t="s">
        <v>284</v>
      </c>
      <c r="G23" s="61" t="s">
        <v>88</v>
      </c>
      <c r="H23" s="71" t="s">
        <v>320</v>
      </c>
      <c r="I23" s="82">
        <v>1</v>
      </c>
      <c r="J23" s="53">
        <v>4995</v>
      </c>
      <c r="K23" s="49"/>
      <c r="L23" s="49" t="s">
        <v>648</v>
      </c>
      <c r="M23" s="50" t="s">
        <v>733</v>
      </c>
      <c r="N23" s="112">
        <v>4995</v>
      </c>
      <c r="O23" s="106"/>
      <c r="P23" s="106"/>
      <c r="Q23" s="106"/>
    </row>
    <row r="24" spans="1:17" s="17" customFormat="1" ht="153" customHeight="1" x14ac:dyDescent="0.2">
      <c r="A24" s="55" t="s">
        <v>532</v>
      </c>
      <c r="B24" s="55" t="s">
        <v>533</v>
      </c>
      <c r="C24" s="50" t="s">
        <v>39</v>
      </c>
      <c r="D24" s="55" t="s">
        <v>534</v>
      </c>
      <c r="E24" s="52" t="s">
        <v>535</v>
      </c>
      <c r="F24" s="52" t="s">
        <v>640</v>
      </c>
      <c r="G24" s="52" t="s">
        <v>536</v>
      </c>
      <c r="H24" s="49" t="s">
        <v>88</v>
      </c>
      <c r="I24" s="82">
        <v>1</v>
      </c>
      <c r="J24" s="70">
        <v>5000</v>
      </c>
      <c r="K24" s="49"/>
      <c r="L24" s="49" t="s">
        <v>648</v>
      </c>
      <c r="M24" s="50" t="s">
        <v>734</v>
      </c>
      <c r="N24" s="112">
        <v>5000</v>
      </c>
      <c r="O24" s="106"/>
      <c r="P24" s="106"/>
      <c r="Q24" s="106"/>
    </row>
    <row r="25" spans="1:17" s="17" customFormat="1" ht="108.75" customHeight="1" x14ac:dyDescent="0.2">
      <c r="A25" s="49" t="s">
        <v>204</v>
      </c>
      <c r="B25" s="49" t="s">
        <v>207</v>
      </c>
      <c r="C25" s="50" t="s">
        <v>39</v>
      </c>
      <c r="D25" s="51" t="s">
        <v>208</v>
      </c>
      <c r="E25" s="51" t="s">
        <v>209</v>
      </c>
      <c r="F25" s="51" t="s">
        <v>210</v>
      </c>
      <c r="G25" s="49" t="s">
        <v>88</v>
      </c>
      <c r="H25" s="49" t="s">
        <v>88</v>
      </c>
      <c r="I25" s="82">
        <v>1</v>
      </c>
      <c r="J25" s="53">
        <v>6000</v>
      </c>
      <c r="K25" s="49"/>
      <c r="L25" s="49" t="s">
        <v>648</v>
      </c>
      <c r="M25" s="50" t="s">
        <v>735</v>
      </c>
      <c r="N25" s="112">
        <v>6000</v>
      </c>
      <c r="O25" s="106"/>
      <c r="P25" s="106"/>
      <c r="Q25" s="106"/>
    </row>
    <row r="26" spans="1:17" s="17" customFormat="1" ht="136.5" customHeight="1" x14ac:dyDescent="0.2">
      <c r="A26" s="49" t="s">
        <v>489</v>
      </c>
      <c r="B26" s="49" t="s">
        <v>490</v>
      </c>
      <c r="C26" s="50" t="s">
        <v>39</v>
      </c>
      <c r="D26" s="51" t="s">
        <v>491</v>
      </c>
      <c r="E26" s="49" t="s">
        <v>641</v>
      </c>
      <c r="F26" s="51" t="s">
        <v>642</v>
      </c>
      <c r="G26" s="52" t="s">
        <v>492</v>
      </c>
      <c r="H26" s="49" t="s">
        <v>88</v>
      </c>
      <c r="I26" s="82">
        <v>1</v>
      </c>
      <c r="J26" s="53">
        <v>6500</v>
      </c>
      <c r="K26" s="49"/>
      <c r="L26" s="49" t="s">
        <v>648</v>
      </c>
      <c r="M26" s="50" t="s">
        <v>736</v>
      </c>
      <c r="N26" s="112">
        <v>6500</v>
      </c>
      <c r="O26" s="106"/>
      <c r="P26" s="106"/>
      <c r="Q26" s="106"/>
    </row>
    <row r="27" spans="1:17" s="17" customFormat="1" ht="119.25" customHeight="1" x14ac:dyDescent="0.2">
      <c r="A27" s="49" t="s">
        <v>204</v>
      </c>
      <c r="B27" s="49" t="s">
        <v>205</v>
      </c>
      <c r="C27" s="50" t="s">
        <v>39</v>
      </c>
      <c r="D27" s="51" t="s">
        <v>661</v>
      </c>
      <c r="E27" s="51" t="s">
        <v>206</v>
      </c>
      <c r="F27" s="51" t="s">
        <v>612</v>
      </c>
      <c r="G27" s="51" t="s">
        <v>88</v>
      </c>
      <c r="H27" s="49" t="s">
        <v>88</v>
      </c>
      <c r="I27" s="82">
        <v>1</v>
      </c>
      <c r="J27" s="53">
        <v>7200</v>
      </c>
      <c r="K27" s="49"/>
      <c r="L27" s="49" t="s">
        <v>648</v>
      </c>
      <c r="M27" s="50" t="s">
        <v>735</v>
      </c>
      <c r="N27" s="112">
        <v>7200</v>
      </c>
      <c r="O27" s="106"/>
      <c r="P27" s="106"/>
      <c r="Q27" s="106"/>
    </row>
    <row r="28" spans="1:17" s="17" customFormat="1" ht="131.25" customHeight="1" x14ac:dyDescent="0.2">
      <c r="A28" s="49" t="s">
        <v>301</v>
      </c>
      <c r="B28" s="49" t="s">
        <v>643</v>
      </c>
      <c r="C28" s="50" t="s">
        <v>39</v>
      </c>
      <c r="D28" s="61" t="s">
        <v>302</v>
      </c>
      <c r="E28" s="66" t="s">
        <v>639</v>
      </c>
      <c r="F28" s="61" t="s">
        <v>284</v>
      </c>
      <c r="G28" s="61" t="s">
        <v>304</v>
      </c>
      <c r="H28" s="49" t="s">
        <v>88</v>
      </c>
      <c r="I28" s="82">
        <v>1</v>
      </c>
      <c r="J28" s="53">
        <v>9065</v>
      </c>
      <c r="K28" s="49"/>
      <c r="L28" s="49" t="s">
        <v>648</v>
      </c>
      <c r="M28" s="50" t="s">
        <v>733</v>
      </c>
      <c r="N28" s="112">
        <v>9065</v>
      </c>
      <c r="O28" s="106"/>
      <c r="P28" s="106"/>
      <c r="Q28" s="106"/>
    </row>
    <row r="29" spans="1:17" s="17" customFormat="1" ht="105.75" customHeight="1" x14ac:dyDescent="0.2">
      <c r="A29" s="72" t="s">
        <v>417</v>
      </c>
      <c r="B29" s="72" t="s">
        <v>460</v>
      </c>
      <c r="C29" s="50" t="s">
        <v>39</v>
      </c>
      <c r="D29" s="73" t="s">
        <v>456</v>
      </c>
      <c r="E29" s="72" t="s">
        <v>454</v>
      </c>
      <c r="F29" s="72" t="s">
        <v>457</v>
      </c>
      <c r="G29" s="72" t="s">
        <v>425</v>
      </c>
      <c r="H29" s="72" t="s">
        <v>88</v>
      </c>
      <c r="I29" s="82">
        <v>1</v>
      </c>
      <c r="J29" s="74">
        <v>10000</v>
      </c>
      <c r="K29" s="72"/>
      <c r="L29" s="49" t="s">
        <v>648</v>
      </c>
      <c r="M29" s="50" t="s">
        <v>737</v>
      </c>
      <c r="N29" s="123">
        <v>10000</v>
      </c>
      <c r="O29" s="106"/>
      <c r="P29" s="106"/>
      <c r="Q29" s="106"/>
    </row>
    <row r="30" spans="1:17" s="17" customFormat="1" ht="111.75" customHeight="1" x14ac:dyDescent="0.2">
      <c r="A30" s="49" t="s">
        <v>96</v>
      </c>
      <c r="B30" s="49" t="s">
        <v>109</v>
      </c>
      <c r="C30" s="50" t="s">
        <v>39</v>
      </c>
      <c r="D30" s="51" t="s">
        <v>110</v>
      </c>
      <c r="E30" s="49" t="s">
        <v>111</v>
      </c>
      <c r="F30" s="49" t="s">
        <v>112</v>
      </c>
      <c r="G30" s="49" t="s">
        <v>88</v>
      </c>
      <c r="H30" s="49" t="s">
        <v>88</v>
      </c>
      <c r="I30" s="82">
        <v>1</v>
      </c>
      <c r="J30" s="53">
        <v>11000</v>
      </c>
      <c r="K30" s="49"/>
      <c r="L30" s="49" t="s">
        <v>648</v>
      </c>
      <c r="M30" s="50" t="s">
        <v>757</v>
      </c>
      <c r="N30" s="112">
        <v>11000</v>
      </c>
      <c r="O30" s="106"/>
      <c r="P30" s="106"/>
      <c r="Q30" s="106"/>
    </row>
    <row r="31" spans="1:17" s="17" customFormat="1" ht="86.25" customHeight="1" x14ac:dyDescent="0.2">
      <c r="A31" s="49" t="s">
        <v>308</v>
      </c>
      <c r="B31" s="49" t="s">
        <v>309</v>
      </c>
      <c r="C31" s="50" t="s">
        <v>39</v>
      </c>
      <c r="D31" s="66" t="s">
        <v>310</v>
      </c>
      <c r="E31" s="61" t="s">
        <v>311</v>
      </c>
      <c r="F31" s="61"/>
      <c r="G31" s="61" t="s">
        <v>88</v>
      </c>
      <c r="H31" s="49" t="s">
        <v>88</v>
      </c>
      <c r="I31" s="82">
        <v>1</v>
      </c>
      <c r="J31" s="53">
        <v>12000</v>
      </c>
      <c r="K31" s="49"/>
      <c r="L31" s="49" t="s">
        <v>648</v>
      </c>
      <c r="M31" s="50" t="s">
        <v>738</v>
      </c>
      <c r="N31" s="112">
        <v>12000</v>
      </c>
      <c r="O31" s="106"/>
      <c r="P31" s="106"/>
      <c r="Q31" s="106"/>
    </row>
    <row r="32" spans="1:17" s="17" customFormat="1" ht="110.25" customHeight="1" x14ac:dyDescent="0.2">
      <c r="A32" s="49" t="s">
        <v>312</v>
      </c>
      <c r="B32" s="49" t="s">
        <v>313</v>
      </c>
      <c r="C32" s="50" t="s">
        <v>39</v>
      </c>
      <c r="D32" s="61" t="s">
        <v>302</v>
      </c>
      <c r="E32" s="66" t="s">
        <v>303</v>
      </c>
      <c r="F32" s="61" t="s">
        <v>284</v>
      </c>
      <c r="G32" s="61" t="s">
        <v>304</v>
      </c>
      <c r="H32" s="49" t="s">
        <v>88</v>
      </c>
      <c r="I32" s="82">
        <v>1</v>
      </c>
      <c r="J32" s="53">
        <v>14124</v>
      </c>
      <c r="K32" s="49"/>
      <c r="L32" s="49" t="s">
        <v>648</v>
      </c>
      <c r="M32" s="50" t="s">
        <v>733</v>
      </c>
      <c r="N32" s="112">
        <v>14124</v>
      </c>
      <c r="O32" s="106"/>
      <c r="P32" s="106"/>
      <c r="Q32" s="106"/>
    </row>
    <row r="33" spans="1:17" s="17" customFormat="1" ht="116.25" customHeight="1" x14ac:dyDescent="0.2">
      <c r="A33" s="72" t="s">
        <v>417</v>
      </c>
      <c r="B33" s="72" t="s">
        <v>466</v>
      </c>
      <c r="C33" s="50" t="s">
        <v>39</v>
      </c>
      <c r="D33" s="73" t="s">
        <v>456</v>
      </c>
      <c r="E33" s="72" t="s">
        <v>454</v>
      </c>
      <c r="F33" s="72" t="s">
        <v>457</v>
      </c>
      <c r="G33" s="72" t="s">
        <v>425</v>
      </c>
      <c r="H33" s="72" t="s">
        <v>88</v>
      </c>
      <c r="I33" s="82">
        <v>1</v>
      </c>
      <c r="J33" s="74">
        <v>15000</v>
      </c>
      <c r="K33" s="72"/>
      <c r="L33" s="49" t="s">
        <v>648</v>
      </c>
      <c r="M33" s="50" t="s">
        <v>737</v>
      </c>
      <c r="N33" s="123">
        <v>15000</v>
      </c>
      <c r="O33" s="106"/>
      <c r="P33" s="106"/>
      <c r="Q33" s="106"/>
    </row>
    <row r="34" spans="1:17" s="17" customFormat="1" ht="84.75" customHeight="1" x14ac:dyDescent="0.2">
      <c r="A34" s="62" t="s">
        <v>188</v>
      </c>
      <c r="B34" s="64" t="s">
        <v>196</v>
      </c>
      <c r="C34" s="75" t="s">
        <v>39</v>
      </c>
      <c r="D34" s="64" t="s">
        <v>197</v>
      </c>
      <c r="E34" s="76" t="s">
        <v>198</v>
      </c>
      <c r="F34" s="76" t="s">
        <v>199</v>
      </c>
      <c r="G34" s="76" t="s">
        <v>278</v>
      </c>
      <c r="H34" s="64" t="s">
        <v>278</v>
      </c>
      <c r="I34" s="82">
        <v>1</v>
      </c>
      <c r="J34" s="77">
        <v>18000</v>
      </c>
      <c r="K34" s="49"/>
      <c r="L34" s="49" t="s">
        <v>648</v>
      </c>
      <c r="M34" s="50" t="s">
        <v>739</v>
      </c>
      <c r="N34" s="124">
        <v>18000</v>
      </c>
      <c r="O34" s="106"/>
      <c r="P34" s="106"/>
      <c r="Q34" s="106"/>
    </row>
    <row r="35" spans="1:17" s="17" customFormat="1" ht="77.25" customHeight="1" x14ac:dyDescent="0.2">
      <c r="A35" s="49" t="s">
        <v>537</v>
      </c>
      <c r="B35" s="55" t="s">
        <v>538</v>
      </c>
      <c r="C35" s="50" t="s">
        <v>39</v>
      </c>
      <c r="D35" s="52" t="s">
        <v>539</v>
      </c>
      <c r="E35" s="51" t="s">
        <v>540</v>
      </c>
      <c r="F35" s="52" t="s">
        <v>541</v>
      </c>
      <c r="G35" s="52" t="s">
        <v>542</v>
      </c>
      <c r="H35" s="55" t="s">
        <v>278</v>
      </c>
      <c r="I35" s="82">
        <v>1</v>
      </c>
      <c r="J35" s="77">
        <v>20000</v>
      </c>
      <c r="K35" s="49"/>
      <c r="L35" s="49" t="s">
        <v>648</v>
      </c>
      <c r="M35" s="50" t="s">
        <v>740</v>
      </c>
      <c r="N35" s="124">
        <v>20000</v>
      </c>
      <c r="O35" s="106"/>
      <c r="P35" s="106"/>
      <c r="Q35" s="106"/>
    </row>
    <row r="36" spans="1:17" s="17" customFormat="1" ht="72" customHeight="1" x14ac:dyDescent="0.2">
      <c r="A36" s="49" t="s">
        <v>417</v>
      </c>
      <c r="B36" s="49" t="s">
        <v>462</v>
      </c>
      <c r="C36" s="50" t="s">
        <v>39</v>
      </c>
      <c r="D36" s="72" t="s">
        <v>463</v>
      </c>
      <c r="E36" s="72" t="s">
        <v>464</v>
      </c>
      <c r="F36" s="72" t="s">
        <v>465</v>
      </c>
      <c r="G36" s="72" t="s">
        <v>433</v>
      </c>
      <c r="H36" s="72" t="s">
        <v>88</v>
      </c>
      <c r="I36" s="82">
        <v>1</v>
      </c>
      <c r="J36" s="77">
        <v>20000</v>
      </c>
      <c r="K36" s="72"/>
      <c r="L36" s="49" t="s">
        <v>648</v>
      </c>
      <c r="M36" s="50" t="s">
        <v>737</v>
      </c>
      <c r="N36" s="124">
        <v>20000</v>
      </c>
      <c r="O36" s="106"/>
      <c r="P36" s="106"/>
      <c r="Q36" s="106"/>
    </row>
    <row r="37" spans="1:17" s="17" customFormat="1" ht="83.25" customHeight="1" x14ac:dyDescent="0.2">
      <c r="A37" s="72" t="s">
        <v>417</v>
      </c>
      <c r="B37" s="72" t="s">
        <v>461</v>
      </c>
      <c r="C37" s="50" t="s">
        <v>39</v>
      </c>
      <c r="D37" s="73" t="s">
        <v>443</v>
      </c>
      <c r="E37" s="72" t="s">
        <v>454</v>
      </c>
      <c r="F37" s="72" t="s">
        <v>457</v>
      </c>
      <c r="G37" s="72" t="s">
        <v>433</v>
      </c>
      <c r="H37" s="72" t="s">
        <v>88</v>
      </c>
      <c r="I37" s="101">
        <v>1</v>
      </c>
      <c r="J37" s="74">
        <v>25000</v>
      </c>
      <c r="K37" s="72"/>
      <c r="L37" s="49" t="s">
        <v>648</v>
      </c>
      <c r="M37" s="50" t="s">
        <v>737</v>
      </c>
      <c r="N37" s="123">
        <v>25000</v>
      </c>
      <c r="O37" s="106"/>
      <c r="P37" s="106"/>
      <c r="Q37" s="106"/>
    </row>
    <row r="38" spans="1:17" s="17" customFormat="1" ht="38.25" x14ac:dyDescent="0.2">
      <c r="A38" s="72" t="s">
        <v>652</v>
      </c>
      <c r="B38" s="72" t="s">
        <v>653</v>
      </c>
      <c r="C38" s="50" t="s">
        <v>39</v>
      </c>
      <c r="D38" s="73"/>
      <c r="E38" s="73"/>
      <c r="F38" s="73"/>
      <c r="G38" s="73"/>
      <c r="H38" s="72"/>
      <c r="I38" s="101"/>
      <c r="J38" s="74">
        <v>35107.879999999997</v>
      </c>
      <c r="K38" s="72"/>
      <c r="L38" s="49" t="s">
        <v>648</v>
      </c>
      <c r="M38" s="50" t="s">
        <v>747</v>
      </c>
      <c r="N38" s="123">
        <v>35108</v>
      </c>
      <c r="O38" s="106"/>
      <c r="P38" s="106"/>
      <c r="Q38" s="106"/>
    </row>
    <row r="39" spans="1:17" s="17" customFormat="1" ht="65.25" customHeight="1" x14ac:dyDescent="0.2">
      <c r="A39" s="49" t="s">
        <v>215</v>
      </c>
      <c r="B39" s="49" t="s">
        <v>216</v>
      </c>
      <c r="C39" s="50" t="s">
        <v>39</v>
      </c>
      <c r="D39" s="49" t="s">
        <v>217</v>
      </c>
      <c r="E39" s="49" t="s">
        <v>218</v>
      </c>
      <c r="F39" s="49" t="s">
        <v>219</v>
      </c>
      <c r="G39" s="49" t="s">
        <v>88</v>
      </c>
      <c r="H39" s="49" t="s">
        <v>88</v>
      </c>
      <c r="I39" s="82">
        <v>2</v>
      </c>
      <c r="J39" s="53">
        <v>45000</v>
      </c>
      <c r="K39" s="49"/>
      <c r="L39" s="49" t="s">
        <v>648</v>
      </c>
      <c r="M39" s="50" t="s">
        <v>735</v>
      </c>
      <c r="N39" s="112">
        <v>45000</v>
      </c>
      <c r="O39" s="106"/>
      <c r="P39" s="106"/>
      <c r="Q39" s="106"/>
    </row>
    <row r="40" spans="1:17" s="17" customFormat="1" ht="84.75" customHeight="1" x14ac:dyDescent="0.2">
      <c r="A40" s="55" t="s">
        <v>548</v>
      </c>
      <c r="B40" s="55" t="s">
        <v>549</v>
      </c>
      <c r="C40" s="50" t="s">
        <v>39</v>
      </c>
      <c r="D40" s="51" t="s">
        <v>550</v>
      </c>
      <c r="E40" s="51" t="s">
        <v>551</v>
      </c>
      <c r="F40" s="51" t="s">
        <v>552</v>
      </c>
      <c r="G40" s="51" t="s">
        <v>553</v>
      </c>
      <c r="H40" s="72" t="s">
        <v>88</v>
      </c>
      <c r="I40" s="101">
        <v>3</v>
      </c>
      <c r="J40" s="70">
        <v>77138.399999999994</v>
      </c>
      <c r="K40" s="49"/>
      <c r="L40" s="49" t="s">
        <v>648</v>
      </c>
      <c r="M40" s="117" t="s">
        <v>686</v>
      </c>
      <c r="N40" s="112">
        <v>77138</v>
      </c>
      <c r="O40" s="106"/>
      <c r="P40" s="106"/>
      <c r="Q40" s="106"/>
    </row>
    <row r="41" spans="1:17" s="17" customFormat="1" ht="96" customHeight="1" x14ac:dyDescent="0.2">
      <c r="A41" s="49" t="s">
        <v>314</v>
      </c>
      <c r="B41" s="51" t="s">
        <v>321</v>
      </c>
      <c r="C41" s="50" t="s">
        <v>39</v>
      </c>
      <c r="D41" s="49" t="s">
        <v>316</v>
      </c>
      <c r="E41" s="51" t="s">
        <v>317</v>
      </c>
      <c r="F41" s="51" t="s">
        <v>318</v>
      </c>
      <c r="G41" s="52" t="s">
        <v>322</v>
      </c>
      <c r="H41" s="49" t="s">
        <v>88</v>
      </c>
      <c r="I41" s="82">
        <v>5</v>
      </c>
      <c r="J41" s="53">
        <v>44600</v>
      </c>
      <c r="K41" s="49"/>
      <c r="L41" s="49" t="s">
        <v>648</v>
      </c>
      <c r="M41" s="50" t="s">
        <v>741</v>
      </c>
      <c r="N41" s="112">
        <v>44600</v>
      </c>
      <c r="O41" s="106"/>
      <c r="P41" s="106"/>
      <c r="Q41" s="106"/>
    </row>
    <row r="42" spans="1:17" s="19" customFormat="1" ht="168" customHeight="1" x14ac:dyDescent="0.2">
      <c r="A42" s="49" t="s">
        <v>619</v>
      </c>
      <c r="B42" s="51" t="s">
        <v>662</v>
      </c>
      <c r="C42" s="50" t="s">
        <v>37</v>
      </c>
      <c r="D42" s="79" t="s">
        <v>663</v>
      </c>
      <c r="E42" s="49" t="s">
        <v>664</v>
      </c>
      <c r="F42" s="49" t="s">
        <v>665</v>
      </c>
      <c r="G42" s="49" t="s">
        <v>615</v>
      </c>
      <c r="H42" s="71" t="s">
        <v>221</v>
      </c>
      <c r="I42" s="101">
        <v>1</v>
      </c>
      <c r="J42" s="23">
        <v>20000</v>
      </c>
      <c r="K42" s="72"/>
      <c r="L42" s="72" t="s">
        <v>648</v>
      </c>
      <c r="M42" s="50" t="s">
        <v>706</v>
      </c>
      <c r="N42" s="112">
        <v>20000</v>
      </c>
      <c r="O42" s="106"/>
      <c r="P42" s="106"/>
      <c r="Q42" s="106"/>
    </row>
    <row r="43" spans="1:17" s="17" customFormat="1" ht="119.25" customHeight="1" x14ac:dyDescent="0.2">
      <c r="A43" s="67" t="s">
        <v>558</v>
      </c>
      <c r="B43" s="68" t="s">
        <v>666</v>
      </c>
      <c r="C43" s="50" t="s">
        <v>37</v>
      </c>
      <c r="D43" s="52" t="s">
        <v>559</v>
      </c>
      <c r="E43" s="55" t="s">
        <v>520</v>
      </c>
      <c r="F43" s="55" t="s">
        <v>560</v>
      </c>
      <c r="G43" s="55" t="s">
        <v>522</v>
      </c>
      <c r="H43" s="81" t="s">
        <v>88</v>
      </c>
      <c r="I43" s="101">
        <v>1</v>
      </c>
      <c r="J43" s="69">
        <v>30000</v>
      </c>
      <c r="K43" s="72"/>
      <c r="L43" s="72" t="s">
        <v>648</v>
      </c>
      <c r="M43" s="50" t="s">
        <v>748</v>
      </c>
      <c r="N43" s="112">
        <v>30000</v>
      </c>
      <c r="O43" s="106"/>
      <c r="P43" s="106"/>
      <c r="Q43" s="106"/>
    </row>
    <row r="44" spans="1:17" s="17" customFormat="1" ht="98.25" customHeight="1" x14ac:dyDescent="0.2">
      <c r="A44" s="49" t="s">
        <v>578</v>
      </c>
      <c r="B44" s="49" t="s">
        <v>667</v>
      </c>
      <c r="C44" s="50" t="s">
        <v>37</v>
      </c>
      <c r="D44" s="51" t="s">
        <v>579</v>
      </c>
      <c r="E44" s="49" t="s">
        <v>580</v>
      </c>
      <c r="F44" s="49" t="s">
        <v>581</v>
      </c>
      <c r="G44" s="55" t="s">
        <v>88</v>
      </c>
      <c r="H44" s="55"/>
      <c r="I44" s="82">
        <v>2</v>
      </c>
      <c r="J44" s="69">
        <v>5500</v>
      </c>
      <c r="K44" s="49"/>
      <c r="L44" s="49" t="s">
        <v>648</v>
      </c>
      <c r="M44" s="50" t="s">
        <v>742</v>
      </c>
      <c r="N44" s="112">
        <v>5500</v>
      </c>
      <c r="O44" s="106"/>
      <c r="P44" s="106"/>
      <c r="Q44" s="106"/>
    </row>
    <row r="45" spans="1:17" s="17" customFormat="1" ht="106.5" customHeight="1" x14ac:dyDescent="0.2">
      <c r="A45" s="49" t="s">
        <v>200</v>
      </c>
      <c r="B45" s="49" t="s">
        <v>668</v>
      </c>
      <c r="C45" s="50" t="s">
        <v>37</v>
      </c>
      <c r="D45" s="49" t="s">
        <v>223</v>
      </c>
      <c r="E45" s="49" t="s">
        <v>202</v>
      </c>
      <c r="F45" s="49" t="s">
        <v>203</v>
      </c>
      <c r="G45" s="49" t="s">
        <v>75</v>
      </c>
      <c r="H45" s="49" t="s">
        <v>75</v>
      </c>
      <c r="I45" s="82">
        <v>2</v>
      </c>
      <c r="J45" s="23">
        <v>7500</v>
      </c>
      <c r="K45" s="49"/>
      <c r="L45" s="49" t="s">
        <v>648</v>
      </c>
      <c r="M45" s="50" t="s">
        <v>749</v>
      </c>
      <c r="N45" s="112">
        <v>7500</v>
      </c>
      <c r="O45" s="106"/>
      <c r="P45" s="106"/>
      <c r="Q45" s="106"/>
    </row>
    <row r="46" spans="1:17" s="17" customFormat="1" ht="112.5" customHeight="1" x14ac:dyDescent="0.2">
      <c r="A46" s="55" t="s">
        <v>565</v>
      </c>
      <c r="B46" s="55" t="s">
        <v>669</v>
      </c>
      <c r="C46" s="50" t="s">
        <v>37</v>
      </c>
      <c r="D46" s="51" t="s">
        <v>566</v>
      </c>
      <c r="E46" s="49" t="s">
        <v>567</v>
      </c>
      <c r="F46" s="49" t="s">
        <v>568</v>
      </c>
      <c r="G46" s="52" t="s">
        <v>569</v>
      </c>
      <c r="H46" s="49" t="s">
        <v>88</v>
      </c>
      <c r="I46" s="82">
        <v>2</v>
      </c>
      <c r="J46" s="69">
        <v>10000</v>
      </c>
      <c r="K46" s="49"/>
      <c r="L46" s="49" t="s">
        <v>648</v>
      </c>
      <c r="M46" s="50" t="s">
        <v>750</v>
      </c>
      <c r="N46" s="112">
        <v>10000</v>
      </c>
      <c r="O46" s="106"/>
      <c r="P46" s="106"/>
      <c r="Q46" s="106"/>
    </row>
    <row r="47" spans="1:17" s="17" customFormat="1" ht="149.25" customHeight="1" x14ac:dyDescent="0.2">
      <c r="A47" s="49" t="s">
        <v>619</v>
      </c>
      <c r="B47" s="49" t="s">
        <v>670</v>
      </c>
      <c r="C47" s="50" t="s">
        <v>37</v>
      </c>
      <c r="D47" s="79" t="s">
        <v>671</v>
      </c>
      <c r="E47" s="49" t="s">
        <v>672</v>
      </c>
      <c r="F47" s="49" t="s">
        <v>673</v>
      </c>
      <c r="G47" s="49" t="s">
        <v>222</v>
      </c>
      <c r="H47" s="49" t="s">
        <v>88</v>
      </c>
      <c r="I47" s="82">
        <v>2</v>
      </c>
      <c r="J47" s="23">
        <v>10400</v>
      </c>
      <c r="K47" s="49"/>
      <c r="L47" s="49" t="s">
        <v>648</v>
      </c>
      <c r="M47" s="50" t="s">
        <v>708</v>
      </c>
      <c r="N47" s="112">
        <v>5000</v>
      </c>
      <c r="O47" s="106"/>
      <c r="P47" s="106"/>
      <c r="Q47" s="106"/>
    </row>
    <row r="48" spans="1:17" s="17" customFormat="1" ht="161.25" customHeight="1" x14ac:dyDescent="0.2">
      <c r="A48" s="55" t="s">
        <v>575</v>
      </c>
      <c r="B48" s="52" t="s">
        <v>674</v>
      </c>
      <c r="C48" s="50" t="s">
        <v>37</v>
      </c>
      <c r="D48" s="55" t="s">
        <v>534</v>
      </c>
      <c r="E48" s="55" t="s">
        <v>535</v>
      </c>
      <c r="F48" s="55" t="s">
        <v>576</v>
      </c>
      <c r="G48" s="55" t="s">
        <v>536</v>
      </c>
      <c r="H48" s="78" t="s">
        <v>577</v>
      </c>
      <c r="I48" s="82">
        <v>2</v>
      </c>
      <c r="J48" s="83">
        <v>10000</v>
      </c>
      <c r="K48" s="49"/>
      <c r="L48" s="80" t="s">
        <v>648</v>
      </c>
      <c r="M48" s="117" t="s">
        <v>685</v>
      </c>
      <c r="N48" s="112">
        <v>10000</v>
      </c>
      <c r="O48" s="106"/>
      <c r="P48" s="106"/>
      <c r="Q48" s="106"/>
    </row>
    <row r="49" spans="1:17" s="17" customFormat="1" ht="117" customHeight="1" x14ac:dyDescent="0.2">
      <c r="A49" s="49" t="s">
        <v>200</v>
      </c>
      <c r="B49" s="49" t="s">
        <v>675</v>
      </c>
      <c r="C49" s="50" t="s">
        <v>37</v>
      </c>
      <c r="D49" s="49" t="s">
        <v>224</v>
      </c>
      <c r="E49" s="49" t="s">
        <v>202</v>
      </c>
      <c r="F49" s="49" t="s">
        <v>203</v>
      </c>
      <c r="G49" s="49" t="s">
        <v>75</v>
      </c>
      <c r="H49" s="49" t="s">
        <v>75</v>
      </c>
      <c r="I49" s="50">
        <v>3</v>
      </c>
      <c r="J49" s="23">
        <v>1500</v>
      </c>
      <c r="K49" s="49"/>
      <c r="L49" s="49" t="s">
        <v>648</v>
      </c>
      <c r="M49" s="50" t="s">
        <v>747</v>
      </c>
      <c r="N49" s="112">
        <v>1500</v>
      </c>
      <c r="O49" s="106"/>
      <c r="P49" s="106"/>
      <c r="Q49" s="106"/>
    </row>
    <row r="50" spans="1:17" s="17" customFormat="1" ht="83.25" customHeight="1" x14ac:dyDescent="0.2">
      <c r="A50" s="49" t="s">
        <v>561</v>
      </c>
      <c r="B50" s="49" t="s">
        <v>676</v>
      </c>
      <c r="C50" s="50" t="s">
        <v>37</v>
      </c>
      <c r="D50" s="51" t="s">
        <v>562</v>
      </c>
      <c r="E50" s="49" t="s">
        <v>563</v>
      </c>
      <c r="F50" s="49" t="s">
        <v>564</v>
      </c>
      <c r="G50" s="49" t="s">
        <v>88</v>
      </c>
      <c r="H50" s="49" t="s">
        <v>88</v>
      </c>
      <c r="I50" s="50">
        <v>4</v>
      </c>
      <c r="J50" s="69">
        <v>1200</v>
      </c>
      <c r="K50" s="49"/>
      <c r="L50" s="49" t="s">
        <v>648</v>
      </c>
      <c r="M50" s="50" t="s">
        <v>751</v>
      </c>
      <c r="N50" s="112">
        <v>1200</v>
      </c>
      <c r="O50" s="106"/>
      <c r="P50" s="106"/>
      <c r="Q50" s="106"/>
    </row>
    <row r="51" spans="1:17" s="17" customFormat="1" ht="70.5" customHeight="1" x14ac:dyDescent="0.2">
      <c r="A51" s="49" t="s">
        <v>582</v>
      </c>
      <c r="B51" s="49" t="s">
        <v>677</v>
      </c>
      <c r="C51" s="50" t="s">
        <v>37</v>
      </c>
      <c r="D51" s="51" t="s">
        <v>583</v>
      </c>
      <c r="E51" s="51" t="s">
        <v>580</v>
      </c>
      <c r="F51" s="51" t="s">
        <v>581</v>
      </c>
      <c r="G51" s="55" t="s">
        <v>88</v>
      </c>
      <c r="H51" s="55"/>
      <c r="I51" s="50">
        <v>5</v>
      </c>
      <c r="J51" s="69">
        <v>5600</v>
      </c>
      <c r="K51" s="49"/>
      <c r="L51" s="49" t="s">
        <v>648</v>
      </c>
      <c r="M51" s="50" t="s">
        <v>709</v>
      </c>
      <c r="N51" s="112">
        <v>5600</v>
      </c>
      <c r="O51" s="106"/>
      <c r="P51" s="106"/>
      <c r="Q51" s="106"/>
    </row>
    <row r="52" spans="1:17" s="19" customFormat="1" ht="114.75" x14ac:dyDescent="0.2">
      <c r="A52" s="49" t="s">
        <v>225</v>
      </c>
      <c r="B52" s="49" t="s">
        <v>226</v>
      </c>
      <c r="C52" s="50" t="s">
        <v>38</v>
      </c>
      <c r="D52" s="49" t="s">
        <v>227</v>
      </c>
      <c r="E52" s="49" t="s">
        <v>228</v>
      </c>
      <c r="F52" s="49" t="s">
        <v>229</v>
      </c>
      <c r="G52" s="49" t="s">
        <v>88</v>
      </c>
      <c r="H52" s="49" t="s">
        <v>88</v>
      </c>
      <c r="I52" s="50">
        <v>1</v>
      </c>
      <c r="J52" s="60">
        <v>5000</v>
      </c>
      <c r="K52" s="49"/>
      <c r="L52" s="49" t="s">
        <v>648</v>
      </c>
      <c r="M52" s="117" t="s">
        <v>688</v>
      </c>
      <c r="N52" s="112">
        <v>5000</v>
      </c>
      <c r="O52" s="106"/>
      <c r="P52" s="106"/>
      <c r="Q52" s="106"/>
    </row>
    <row r="53" spans="1:17" s="19" customFormat="1" ht="40.5" customHeight="1" x14ac:dyDescent="0.2">
      <c r="A53" s="49" t="s">
        <v>122</v>
      </c>
      <c r="B53" s="49" t="s">
        <v>123</v>
      </c>
      <c r="C53" s="50" t="s">
        <v>38</v>
      </c>
      <c r="D53" s="51"/>
      <c r="E53" s="51"/>
      <c r="F53" s="51"/>
      <c r="G53" s="49" t="s">
        <v>75</v>
      </c>
      <c r="H53" s="49" t="s">
        <v>75</v>
      </c>
      <c r="I53" s="50">
        <v>2</v>
      </c>
      <c r="J53" s="23">
        <v>500</v>
      </c>
      <c r="K53" s="49"/>
      <c r="L53" s="49" t="s">
        <v>648</v>
      </c>
      <c r="M53" s="117" t="s">
        <v>687</v>
      </c>
      <c r="N53" s="112">
        <v>500</v>
      </c>
      <c r="O53" s="106"/>
      <c r="P53" s="106"/>
      <c r="Q53" s="106"/>
    </row>
    <row r="54" spans="1:17" s="19" customFormat="1" ht="131.25" customHeight="1" x14ac:dyDescent="0.2">
      <c r="A54" s="49" t="s">
        <v>220</v>
      </c>
      <c r="B54" s="49" t="s">
        <v>230</v>
      </c>
      <c r="C54" s="50" t="s">
        <v>38</v>
      </c>
      <c r="D54" s="79" t="s">
        <v>678</v>
      </c>
      <c r="E54" s="51" t="s">
        <v>679</v>
      </c>
      <c r="F54" s="49" t="s">
        <v>231</v>
      </c>
      <c r="G54" s="49" t="s">
        <v>232</v>
      </c>
      <c r="H54" s="49" t="s">
        <v>233</v>
      </c>
      <c r="I54" s="50">
        <v>2</v>
      </c>
      <c r="J54" s="23">
        <v>10000</v>
      </c>
      <c r="K54" s="49"/>
      <c r="L54" s="49" t="s">
        <v>648</v>
      </c>
      <c r="M54" s="117" t="s">
        <v>688</v>
      </c>
      <c r="N54" s="112">
        <v>10000</v>
      </c>
      <c r="O54" s="106"/>
      <c r="P54" s="106"/>
      <c r="Q54" s="106"/>
    </row>
    <row r="55" spans="1:17" s="19" customFormat="1" ht="97.5" customHeight="1" x14ac:dyDescent="0.2">
      <c r="A55" s="49" t="s">
        <v>290</v>
      </c>
      <c r="B55" s="49" t="s">
        <v>323</v>
      </c>
      <c r="C55" s="50" t="s">
        <v>13</v>
      </c>
      <c r="D55" s="51" t="s">
        <v>324</v>
      </c>
      <c r="E55" s="49" t="s">
        <v>325</v>
      </c>
      <c r="F55" s="49" t="s">
        <v>284</v>
      </c>
      <c r="G55" s="55" t="s">
        <v>88</v>
      </c>
      <c r="H55" s="49" t="s">
        <v>88</v>
      </c>
      <c r="I55" s="82">
        <v>1</v>
      </c>
      <c r="J55" s="23">
        <v>500</v>
      </c>
      <c r="K55" s="49"/>
      <c r="L55" s="49" t="s">
        <v>648</v>
      </c>
      <c r="M55" s="50" t="s">
        <v>710</v>
      </c>
      <c r="N55" s="112">
        <v>500</v>
      </c>
      <c r="O55" s="106"/>
      <c r="P55" s="106"/>
      <c r="Q55" s="106"/>
    </row>
    <row r="56" spans="1:17" s="19" customFormat="1" ht="114.75" x14ac:dyDescent="0.2">
      <c r="A56" s="49" t="s">
        <v>290</v>
      </c>
      <c r="B56" s="49" t="s">
        <v>328</v>
      </c>
      <c r="C56" s="50" t="s">
        <v>13</v>
      </c>
      <c r="D56" s="51" t="s">
        <v>329</v>
      </c>
      <c r="E56" s="49" t="s">
        <v>330</v>
      </c>
      <c r="F56" s="49" t="s">
        <v>331</v>
      </c>
      <c r="G56" s="55" t="s">
        <v>88</v>
      </c>
      <c r="H56" s="49" t="s">
        <v>88</v>
      </c>
      <c r="I56" s="82">
        <v>1</v>
      </c>
      <c r="J56" s="23">
        <v>750</v>
      </c>
      <c r="K56" s="49"/>
      <c r="L56" s="49" t="s">
        <v>648</v>
      </c>
      <c r="M56" s="50" t="s">
        <v>711</v>
      </c>
      <c r="N56" s="112">
        <v>750</v>
      </c>
      <c r="O56" s="106"/>
      <c r="P56" s="106"/>
      <c r="Q56" s="106"/>
    </row>
    <row r="57" spans="1:17" s="19" customFormat="1" ht="76.5" x14ac:dyDescent="0.2">
      <c r="A57" s="49" t="s">
        <v>82</v>
      </c>
      <c r="B57" s="49" t="s">
        <v>135</v>
      </c>
      <c r="C57" s="50" t="s">
        <v>13</v>
      </c>
      <c r="D57" s="49" t="s">
        <v>84</v>
      </c>
      <c r="E57" s="49" t="s">
        <v>136</v>
      </c>
      <c r="F57" s="49" t="s">
        <v>137</v>
      </c>
      <c r="G57" s="49" t="s">
        <v>138</v>
      </c>
      <c r="H57" s="49" t="s">
        <v>88</v>
      </c>
      <c r="I57" s="82">
        <v>1</v>
      </c>
      <c r="J57" s="23">
        <v>1000</v>
      </c>
      <c r="K57" s="49"/>
      <c r="L57" s="49" t="s">
        <v>648</v>
      </c>
      <c r="M57" s="50" t="s">
        <v>712</v>
      </c>
      <c r="N57" s="112">
        <v>1000</v>
      </c>
      <c r="O57" s="106"/>
      <c r="P57" s="106"/>
      <c r="Q57" s="106"/>
    </row>
    <row r="58" spans="1:17" s="19" customFormat="1" ht="25.5" x14ac:dyDescent="0.2">
      <c r="A58" s="49" t="s">
        <v>160</v>
      </c>
      <c r="B58" s="49" t="s">
        <v>184</v>
      </c>
      <c r="C58" s="50" t="s">
        <v>13</v>
      </c>
      <c r="D58" s="51" t="s">
        <v>185</v>
      </c>
      <c r="E58" s="49" t="s">
        <v>186</v>
      </c>
      <c r="F58" s="49" t="s">
        <v>187</v>
      </c>
      <c r="G58" s="49" t="s">
        <v>75</v>
      </c>
      <c r="H58" s="49" t="s">
        <v>75</v>
      </c>
      <c r="I58" s="82">
        <v>1</v>
      </c>
      <c r="J58" s="60">
        <v>1500</v>
      </c>
      <c r="K58" s="49"/>
      <c r="L58" s="49" t="s">
        <v>648</v>
      </c>
      <c r="M58" s="50" t="s">
        <v>713</v>
      </c>
      <c r="N58" s="112">
        <v>1500</v>
      </c>
      <c r="O58" s="106"/>
      <c r="P58" s="106"/>
      <c r="Q58" s="106"/>
    </row>
    <row r="59" spans="1:17" s="18" customFormat="1" ht="162.75" customHeight="1" x14ac:dyDescent="0.2">
      <c r="A59" s="84" t="s">
        <v>604</v>
      </c>
      <c r="B59" s="55" t="s">
        <v>605</v>
      </c>
      <c r="C59" s="50" t="s">
        <v>13</v>
      </c>
      <c r="D59" s="52" t="s">
        <v>606</v>
      </c>
      <c r="E59" s="55" t="s">
        <v>525</v>
      </c>
      <c r="F59" s="55" t="s">
        <v>526</v>
      </c>
      <c r="G59" s="55" t="s">
        <v>88</v>
      </c>
      <c r="H59" s="55" t="s">
        <v>88</v>
      </c>
      <c r="I59" s="50">
        <v>1</v>
      </c>
      <c r="J59" s="69">
        <v>6000</v>
      </c>
      <c r="K59" s="49"/>
      <c r="L59" s="49" t="s">
        <v>648</v>
      </c>
      <c r="M59" s="50" t="s">
        <v>707</v>
      </c>
      <c r="N59" s="112">
        <v>6000</v>
      </c>
      <c r="O59" s="115"/>
      <c r="P59" s="110"/>
      <c r="Q59" s="110"/>
    </row>
    <row r="60" spans="1:17" s="19" customFormat="1" ht="95.25" customHeight="1" x14ac:dyDescent="0.2">
      <c r="A60" s="49" t="s">
        <v>290</v>
      </c>
      <c r="B60" s="49" t="s">
        <v>326</v>
      </c>
      <c r="C60" s="50" t="s">
        <v>13</v>
      </c>
      <c r="D60" s="51" t="s">
        <v>327</v>
      </c>
      <c r="E60" s="49" t="s">
        <v>325</v>
      </c>
      <c r="F60" s="49" t="s">
        <v>284</v>
      </c>
      <c r="G60" s="55" t="s">
        <v>88</v>
      </c>
      <c r="H60" s="49" t="s">
        <v>88</v>
      </c>
      <c r="I60" s="82">
        <v>1</v>
      </c>
      <c r="J60" s="23">
        <v>2875</v>
      </c>
      <c r="K60" s="49"/>
      <c r="L60" s="49" t="s">
        <v>648</v>
      </c>
      <c r="M60" s="50" t="s">
        <v>710</v>
      </c>
      <c r="N60" s="112">
        <v>2875</v>
      </c>
      <c r="O60" s="113"/>
      <c r="P60" s="106"/>
      <c r="Q60" s="106"/>
    </row>
    <row r="61" spans="1:17" s="19" customFormat="1" ht="35.25" customHeight="1" x14ac:dyDescent="0.2">
      <c r="A61" s="49" t="s">
        <v>77</v>
      </c>
      <c r="B61" s="49" t="s">
        <v>132</v>
      </c>
      <c r="C61" s="50" t="s">
        <v>13</v>
      </c>
      <c r="D61" s="51" t="s">
        <v>133</v>
      </c>
      <c r="E61" s="49"/>
      <c r="F61" s="49"/>
      <c r="G61" s="49" t="s">
        <v>75</v>
      </c>
      <c r="H61" s="49" t="s">
        <v>134</v>
      </c>
      <c r="I61" s="82">
        <v>1</v>
      </c>
      <c r="J61" s="23">
        <v>5000</v>
      </c>
      <c r="K61" s="49"/>
      <c r="L61" s="49" t="s">
        <v>648</v>
      </c>
      <c r="M61" s="50" t="s">
        <v>714</v>
      </c>
      <c r="N61" s="112">
        <v>5000</v>
      </c>
      <c r="O61" s="113"/>
      <c r="P61" s="106"/>
      <c r="Q61" s="106"/>
    </row>
    <row r="62" spans="1:17" s="19" customFormat="1" ht="110.25" customHeight="1" x14ac:dyDescent="0.2">
      <c r="A62" s="49" t="s">
        <v>305</v>
      </c>
      <c r="B62" s="49" t="s">
        <v>346</v>
      </c>
      <c r="C62" s="50" t="s">
        <v>6</v>
      </c>
      <c r="D62" s="66" t="s">
        <v>347</v>
      </c>
      <c r="E62" s="61" t="s">
        <v>348</v>
      </c>
      <c r="F62" s="61" t="s">
        <v>349</v>
      </c>
      <c r="G62" s="61" t="s">
        <v>88</v>
      </c>
      <c r="H62" s="49" t="s">
        <v>350</v>
      </c>
      <c r="I62" s="50">
        <v>2</v>
      </c>
      <c r="J62" s="23">
        <v>58806</v>
      </c>
      <c r="K62" s="49"/>
      <c r="L62" s="11" t="s">
        <v>345</v>
      </c>
      <c r="M62" s="118" t="s">
        <v>690</v>
      </c>
      <c r="N62" s="112">
        <v>58806</v>
      </c>
      <c r="O62" s="113"/>
      <c r="P62" s="106"/>
      <c r="Q62" s="106"/>
    </row>
    <row r="63" spans="1:17" s="19" customFormat="1" ht="132" customHeight="1" x14ac:dyDescent="0.2">
      <c r="A63" s="49" t="s">
        <v>234</v>
      </c>
      <c r="B63" s="49" t="s">
        <v>235</v>
      </c>
      <c r="C63" s="50" t="s">
        <v>6</v>
      </c>
      <c r="D63" s="51" t="s">
        <v>611</v>
      </c>
      <c r="E63" s="49" t="s">
        <v>236</v>
      </c>
      <c r="F63" s="49" t="s">
        <v>237</v>
      </c>
      <c r="G63" s="49" t="s">
        <v>238</v>
      </c>
      <c r="H63" s="71" t="s">
        <v>239</v>
      </c>
      <c r="I63" s="50">
        <v>1</v>
      </c>
      <c r="J63" s="85">
        <v>16000</v>
      </c>
      <c r="K63" s="49"/>
      <c r="L63" s="49" t="s">
        <v>345</v>
      </c>
      <c r="M63" s="117" t="s">
        <v>239</v>
      </c>
      <c r="N63" s="112">
        <v>17000</v>
      </c>
      <c r="O63" s="113"/>
      <c r="P63" s="106"/>
      <c r="Q63" s="106"/>
    </row>
    <row r="64" spans="1:17" s="19" customFormat="1" ht="127.5" x14ac:dyDescent="0.2">
      <c r="A64" s="72" t="s">
        <v>361</v>
      </c>
      <c r="B64" s="72" t="s">
        <v>362</v>
      </c>
      <c r="C64" s="86" t="s">
        <v>6</v>
      </c>
      <c r="D64" s="72" t="s">
        <v>363</v>
      </c>
      <c r="E64" s="72" t="s">
        <v>355</v>
      </c>
      <c r="F64" s="72" t="s">
        <v>356</v>
      </c>
      <c r="G64" s="72" t="s">
        <v>88</v>
      </c>
      <c r="H64" s="72" t="s">
        <v>350</v>
      </c>
      <c r="I64" s="86">
        <v>5</v>
      </c>
      <c r="J64" s="87">
        <v>17500</v>
      </c>
      <c r="K64" s="49"/>
      <c r="L64" s="108" t="s">
        <v>644</v>
      </c>
      <c r="M64" s="119" t="s">
        <v>645</v>
      </c>
      <c r="N64" s="125">
        <v>15000</v>
      </c>
      <c r="O64" s="113"/>
      <c r="P64" s="106"/>
      <c r="Q64" s="106"/>
    </row>
    <row r="65" spans="1:17" s="18" customFormat="1" ht="76.5" x14ac:dyDescent="0.2">
      <c r="A65" s="49" t="s">
        <v>47</v>
      </c>
      <c r="B65" s="49" t="s">
        <v>680</v>
      </c>
      <c r="C65" s="50" t="s">
        <v>14</v>
      </c>
      <c r="D65" s="51" t="s">
        <v>48</v>
      </c>
      <c r="E65" s="49" t="s">
        <v>49</v>
      </c>
      <c r="F65" s="51" t="s">
        <v>50</v>
      </c>
      <c r="G65" s="49" t="s">
        <v>45</v>
      </c>
      <c r="H65" s="71" t="s">
        <v>51</v>
      </c>
      <c r="I65" s="82">
        <v>2</v>
      </c>
      <c r="J65" s="88">
        <v>26786</v>
      </c>
      <c r="K65" s="49"/>
      <c r="L65" s="49" t="s">
        <v>345</v>
      </c>
      <c r="M65" s="117" t="s">
        <v>651</v>
      </c>
      <c r="N65" s="112">
        <v>26786</v>
      </c>
      <c r="O65" s="115"/>
      <c r="P65" s="110"/>
      <c r="Q65" s="110"/>
    </row>
    <row r="66" spans="1:17" s="18" customFormat="1" ht="111.75" customHeight="1" x14ac:dyDescent="0.2">
      <c r="A66" s="59" t="s">
        <v>200</v>
      </c>
      <c r="B66" s="49" t="s">
        <v>250</v>
      </c>
      <c r="C66" s="50" t="s">
        <v>8</v>
      </c>
      <c r="D66" s="49" t="s">
        <v>251</v>
      </c>
      <c r="E66" s="51" t="s">
        <v>202</v>
      </c>
      <c r="F66" s="49" t="s">
        <v>203</v>
      </c>
      <c r="G66" s="49" t="s">
        <v>75</v>
      </c>
      <c r="H66" s="49" t="s">
        <v>75</v>
      </c>
      <c r="I66" s="50">
        <v>2</v>
      </c>
      <c r="J66" s="23">
        <v>10000</v>
      </c>
      <c r="K66" s="49"/>
      <c r="L66" s="49" t="s">
        <v>345</v>
      </c>
      <c r="M66" s="117" t="s">
        <v>689</v>
      </c>
      <c r="N66" s="112">
        <v>10000</v>
      </c>
      <c r="O66" s="115"/>
      <c r="P66" s="110"/>
      <c r="Q66" s="110"/>
    </row>
    <row r="67" spans="1:17" s="18" customFormat="1" ht="116.25" customHeight="1" x14ac:dyDescent="0.2">
      <c r="A67" s="49" t="s">
        <v>290</v>
      </c>
      <c r="B67" s="49" t="s">
        <v>386</v>
      </c>
      <c r="C67" s="50" t="s">
        <v>8</v>
      </c>
      <c r="D67" s="66" t="s">
        <v>292</v>
      </c>
      <c r="E67" s="61" t="s">
        <v>293</v>
      </c>
      <c r="F67" s="61" t="s">
        <v>294</v>
      </c>
      <c r="G67" s="61" t="s">
        <v>88</v>
      </c>
      <c r="H67" s="49" t="s">
        <v>88</v>
      </c>
      <c r="I67" s="50">
        <v>1</v>
      </c>
      <c r="J67" s="23">
        <v>2700</v>
      </c>
      <c r="K67" s="49"/>
      <c r="L67" s="49" t="s">
        <v>649</v>
      </c>
      <c r="M67" s="50" t="s">
        <v>698</v>
      </c>
      <c r="N67" s="112">
        <v>2700</v>
      </c>
      <c r="O67" s="115"/>
      <c r="P67" s="110"/>
      <c r="Q67" s="110"/>
    </row>
    <row r="68" spans="1:17" s="18" customFormat="1" ht="63.75" x14ac:dyDescent="0.2">
      <c r="A68" s="49" t="s">
        <v>160</v>
      </c>
      <c r="B68" s="49" t="s">
        <v>161</v>
      </c>
      <c r="C68" s="50" t="s">
        <v>8</v>
      </c>
      <c r="D68" s="51" t="s">
        <v>162</v>
      </c>
      <c r="E68" s="49" t="s">
        <v>163</v>
      </c>
      <c r="F68" s="49" t="s">
        <v>164</v>
      </c>
      <c r="G68" s="49" t="s">
        <v>75</v>
      </c>
      <c r="H68" s="49" t="s">
        <v>165</v>
      </c>
      <c r="I68" s="50">
        <v>1</v>
      </c>
      <c r="J68" s="60">
        <v>3600</v>
      </c>
      <c r="K68" s="49"/>
      <c r="L68" s="49" t="s">
        <v>649</v>
      </c>
      <c r="M68" s="50" t="s">
        <v>705</v>
      </c>
      <c r="N68" s="112">
        <v>3600</v>
      </c>
      <c r="O68" s="115"/>
      <c r="P68" s="110"/>
      <c r="Q68" s="110"/>
    </row>
    <row r="69" spans="1:17" s="18" customFormat="1" ht="113.25" customHeight="1" x14ac:dyDescent="0.2">
      <c r="A69" s="49" t="s">
        <v>623</v>
      </c>
      <c r="B69" s="90" t="s">
        <v>246</v>
      </c>
      <c r="C69" s="91" t="s">
        <v>8</v>
      </c>
      <c r="D69" s="51" t="s">
        <v>247</v>
      </c>
      <c r="E69" s="92" t="s">
        <v>248</v>
      </c>
      <c r="F69" s="49" t="s">
        <v>249</v>
      </c>
      <c r="G69" s="49" t="s">
        <v>238</v>
      </c>
      <c r="H69" s="49" t="s">
        <v>88</v>
      </c>
      <c r="I69" s="50">
        <v>1</v>
      </c>
      <c r="J69" s="85">
        <v>4450</v>
      </c>
      <c r="K69" s="49"/>
      <c r="L69" s="49" t="s">
        <v>649</v>
      </c>
      <c r="M69" s="120" t="s">
        <v>715</v>
      </c>
      <c r="N69" s="112">
        <v>4450</v>
      </c>
      <c r="O69" s="115"/>
      <c r="P69" s="110"/>
      <c r="Q69" s="110"/>
    </row>
    <row r="70" spans="1:17" s="18" customFormat="1" ht="91.5" customHeight="1" x14ac:dyDescent="0.2">
      <c r="A70" s="72" t="s">
        <v>417</v>
      </c>
      <c r="B70" s="72" t="s">
        <v>625</v>
      </c>
      <c r="C70" s="86" t="s">
        <v>8</v>
      </c>
      <c r="D70" s="73" t="s">
        <v>443</v>
      </c>
      <c r="E70" s="72" t="s">
        <v>444</v>
      </c>
      <c r="F70" s="72" t="s">
        <v>445</v>
      </c>
      <c r="G70" s="72" t="s">
        <v>433</v>
      </c>
      <c r="H70" s="72" t="s">
        <v>88</v>
      </c>
      <c r="I70" s="86">
        <v>1</v>
      </c>
      <c r="J70" s="87">
        <v>13500</v>
      </c>
      <c r="K70" s="72"/>
      <c r="L70" s="49" t="s">
        <v>649</v>
      </c>
      <c r="M70" s="50" t="s">
        <v>700</v>
      </c>
      <c r="N70" s="123">
        <v>13500</v>
      </c>
      <c r="O70" s="115"/>
      <c r="P70" s="110"/>
      <c r="Q70" s="110"/>
    </row>
    <row r="71" spans="1:17" s="18" customFormat="1" ht="89.25" x14ac:dyDescent="0.2">
      <c r="A71" s="49" t="s">
        <v>99</v>
      </c>
      <c r="B71" s="49" t="s">
        <v>624</v>
      </c>
      <c r="C71" s="50" t="s">
        <v>8</v>
      </c>
      <c r="D71" s="49" t="s">
        <v>146</v>
      </c>
      <c r="E71" s="49" t="s">
        <v>102</v>
      </c>
      <c r="F71" s="49" t="s">
        <v>103</v>
      </c>
      <c r="G71" s="49" t="s">
        <v>75</v>
      </c>
      <c r="H71" s="71" t="s">
        <v>147</v>
      </c>
      <c r="I71" s="50">
        <v>1</v>
      </c>
      <c r="J71" s="60">
        <v>6100</v>
      </c>
      <c r="K71" s="50"/>
      <c r="L71" s="49" t="s">
        <v>649</v>
      </c>
      <c r="M71" s="120" t="s">
        <v>718</v>
      </c>
      <c r="N71" s="112">
        <v>6100</v>
      </c>
      <c r="O71" s="115"/>
      <c r="P71" s="110"/>
      <c r="Q71" s="110"/>
    </row>
    <row r="72" spans="1:17" ht="115.5" customHeight="1" x14ac:dyDescent="0.2">
      <c r="A72" s="56" t="s">
        <v>290</v>
      </c>
      <c r="B72" s="49" t="s">
        <v>397</v>
      </c>
      <c r="C72" s="50" t="s">
        <v>8</v>
      </c>
      <c r="D72" s="61" t="s">
        <v>388</v>
      </c>
      <c r="E72" s="61" t="s">
        <v>389</v>
      </c>
      <c r="F72" s="61" t="s">
        <v>396</v>
      </c>
      <c r="G72" s="61" t="s">
        <v>88</v>
      </c>
      <c r="H72" s="49" t="s">
        <v>398</v>
      </c>
      <c r="I72" s="50">
        <v>5</v>
      </c>
      <c r="J72" s="23">
        <v>20000</v>
      </c>
      <c r="K72" s="49"/>
      <c r="L72" s="49" t="s">
        <v>648</v>
      </c>
      <c r="M72" s="50" t="s">
        <v>743</v>
      </c>
      <c r="N72" s="112">
        <v>20000</v>
      </c>
      <c r="O72" s="114"/>
    </row>
    <row r="73" spans="1:17" ht="153" customHeight="1" x14ac:dyDescent="0.2">
      <c r="A73" s="54" t="s">
        <v>220</v>
      </c>
      <c r="B73" s="49" t="s">
        <v>252</v>
      </c>
      <c r="C73" s="50" t="s">
        <v>8</v>
      </c>
      <c r="D73" s="79" t="s">
        <v>681</v>
      </c>
      <c r="E73" s="49" t="s">
        <v>682</v>
      </c>
      <c r="F73" s="49" t="s">
        <v>683</v>
      </c>
      <c r="G73" s="49" t="s">
        <v>222</v>
      </c>
      <c r="H73" s="71" t="s">
        <v>253</v>
      </c>
      <c r="I73" s="50">
        <v>3</v>
      </c>
      <c r="J73" s="23">
        <v>34100</v>
      </c>
      <c r="K73" s="49"/>
      <c r="L73" s="49" t="s">
        <v>648</v>
      </c>
      <c r="M73" s="117" t="s">
        <v>239</v>
      </c>
      <c r="N73" s="112">
        <v>34100</v>
      </c>
      <c r="O73" s="114"/>
    </row>
    <row r="74" spans="1:17" s="18" customFormat="1" ht="51" x14ac:dyDescent="0.2">
      <c r="A74" s="59" t="s">
        <v>160</v>
      </c>
      <c r="B74" s="49" t="s">
        <v>166</v>
      </c>
      <c r="C74" s="50" t="s">
        <v>8</v>
      </c>
      <c r="D74" s="49" t="s">
        <v>167</v>
      </c>
      <c r="E74" s="49" t="s">
        <v>168</v>
      </c>
      <c r="F74" s="49" t="s">
        <v>169</v>
      </c>
      <c r="G74" s="49" t="s">
        <v>75</v>
      </c>
      <c r="H74" s="71" t="s">
        <v>170</v>
      </c>
      <c r="I74" s="50">
        <v>1</v>
      </c>
      <c r="J74" s="23">
        <v>14400</v>
      </c>
      <c r="K74" s="49"/>
      <c r="L74" s="49" t="s">
        <v>648</v>
      </c>
      <c r="M74" s="50" t="s">
        <v>705</v>
      </c>
      <c r="N74" s="112">
        <v>14400</v>
      </c>
      <c r="O74" s="115"/>
      <c r="P74" s="110"/>
      <c r="Q74" s="110"/>
    </row>
    <row r="75" spans="1:17" s="18" customFormat="1" ht="117.75" customHeight="1" x14ac:dyDescent="0.2">
      <c r="A75" s="94" t="s">
        <v>188</v>
      </c>
      <c r="B75" s="63" t="s">
        <v>242</v>
      </c>
      <c r="C75" s="75" t="s">
        <v>8</v>
      </c>
      <c r="D75" s="64" t="s">
        <v>243</v>
      </c>
      <c r="E75" s="64" t="s">
        <v>244</v>
      </c>
      <c r="F75" s="64" t="s">
        <v>245</v>
      </c>
      <c r="G75" s="64" t="s">
        <v>278</v>
      </c>
      <c r="H75" s="64" t="s">
        <v>278</v>
      </c>
      <c r="I75" s="75">
        <v>1</v>
      </c>
      <c r="J75" s="65">
        <v>14500</v>
      </c>
      <c r="K75" s="49"/>
      <c r="L75" s="49" t="s">
        <v>648</v>
      </c>
      <c r="M75" s="50" t="s">
        <v>703</v>
      </c>
      <c r="N75" s="112">
        <v>14500</v>
      </c>
      <c r="O75" s="115"/>
      <c r="P75" s="110"/>
      <c r="Q75" s="110"/>
    </row>
    <row r="76" spans="1:17" ht="102" x14ac:dyDescent="0.2">
      <c r="A76" s="56" t="s">
        <v>62</v>
      </c>
      <c r="B76" s="49" t="s">
        <v>684</v>
      </c>
      <c r="C76" s="50" t="s">
        <v>8</v>
      </c>
      <c r="D76" s="49" t="s">
        <v>63</v>
      </c>
      <c r="E76" s="49" t="s">
        <v>43</v>
      </c>
      <c r="F76" s="49" t="s">
        <v>64</v>
      </c>
      <c r="G76" s="49" t="s">
        <v>65</v>
      </c>
      <c r="H76" s="49" t="s">
        <v>66</v>
      </c>
      <c r="I76" s="82">
        <v>1</v>
      </c>
      <c r="J76" s="88">
        <v>44911</v>
      </c>
      <c r="K76" s="49"/>
      <c r="L76" s="49" t="s">
        <v>648</v>
      </c>
      <c r="M76" s="120" t="s">
        <v>720</v>
      </c>
      <c r="N76" s="112">
        <v>44911</v>
      </c>
      <c r="O76" s="114"/>
    </row>
    <row r="77" spans="1:17" s="18" customFormat="1" ht="76.5" x14ac:dyDescent="0.2">
      <c r="A77" s="49" t="s">
        <v>99</v>
      </c>
      <c r="B77" s="49" t="s">
        <v>621</v>
      </c>
      <c r="C77" s="50" t="s">
        <v>8</v>
      </c>
      <c r="D77" s="49" t="s">
        <v>145</v>
      </c>
      <c r="E77" s="49" t="s">
        <v>102</v>
      </c>
      <c r="F77" s="49" t="s">
        <v>103</v>
      </c>
      <c r="G77" s="49" t="s">
        <v>75</v>
      </c>
      <c r="H77" s="49" t="s">
        <v>75</v>
      </c>
      <c r="I77" s="50">
        <v>1</v>
      </c>
      <c r="J77" s="60">
        <v>300</v>
      </c>
      <c r="K77" s="50"/>
      <c r="L77" s="49" t="s">
        <v>648</v>
      </c>
      <c r="M77" s="120" t="s">
        <v>718</v>
      </c>
      <c r="N77" s="112">
        <v>300</v>
      </c>
      <c r="O77" s="115"/>
      <c r="P77" s="110"/>
      <c r="Q77" s="110"/>
    </row>
    <row r="78" spans="1:17" s="18" customFormat="1" ht="76.5" x14ac:dyDescent="0.2">
      <c r="A78" s="49" t="s">
        <v>99</v>
      </c>
      <c r="B78" s="49" t="s">
        <v>622</v>
      </c>
      <c r="C78" s="50" t="s">
        <v>8</v>
      </c>
      <c r="D78" s="49" t="s">
        <v>145</v>
      </c>
      <c r="E78" s="49" t="s">
        <v>102</v>
      </c>
      <c r="F78" s="49" t="s">
        <v>103</v>
      </c>
      <c r="G78" s="49" t="s">
        <v>75</v>
      </c>
      <c r="H78" s="49" t="s">
        <v>75</v>
      </c>
      <c r="I78" s="50">
        <v>1</v>
      </c>
      <c r="J78" s="60">
        <v>330</v>
      </c>
      <c r="K78" s="50"/>
      <c r="L78" s="49" t="s">
        <v>648</v>
      </c>
      <c r="M78" s="120" t="s">
        <v>718</v>
      </c>
      <c r="N78" s="112">
        <v>330</v>
      </c>
      <c r="O78" s="115"/>
      <c r="P78" s="110"/>
      <c r="Q78" s="110"/>
    </row>
    <row r="79" spans="1:17" ht="102" x14ac:dyDescent="0.2">
      <c r="A79" s="56" t="s">
        <v>99</v>
      </c>
      <c r="B79" s="49" t="s">
        <v>148</v>
      </c>
      <c r="C79" s="50" t="s">
        <v>8</v>
      </c>
      <c r="D79" s="49" t="s">
        <v>149</v>
      </c>
      <c r="E79" s="49" t="s">
        <v>150</v>
      </c>
      <c r="F79" s="49" t="s">
        <v>151</v>
      </c>
      <c r="G79" s="49" t="s">
        <v>75</v>
      </c>
      <c r="H79" s="49" t="s">
        <v>75</v>
      </c>
      <c r="I79" s="50">
        <v>2</v>
      </c>
      <c r="J79" s="60">
        <v>500</v>
      </c>
      <c r="K79" s="50"/>
      <c r="L79" s="49" t="s">
        <v>648</v>
      </c>
      <c r="M79" s="120" t="s">
        <v>718</v>
      </c>
      <c r="N79" s="112">
        <v>500</v>
      </c>
      <c r="O79" s="114"/>
    </row>
    <row r="80" spans="1:17" s="18" customFormat="1" ht="76.5" x14ac:dyDescent="0.2">
      <c r="A80" s="59" t="s">
        <v>104</v>
      </c>
      <c r="B80" s="49" t="s">
        <v>154</v>
      </c>
      <c r="C80" s="50" t="s">
        <v>8</v>
      </c>
      <c r="D80" s="49" t="s">
        <v>153</v>
      </c>
      <c r="E80" s="49" t="s">
        <v>107</v>
      </c>
      <c r="F80" s="49" t="s">
        <v>108</v>
      </c>
      <c r="G80" s="49" t="s">
        <v>88</v>
      </c>
      <c r="H80" s="49" t="s">
        <v>88</v>
      </c>
      <c r="I80" s="50">
        <v>2</v>
      </c>
      <c r="J80" s="23">
        <f>100*20*1.08</f>
        <v>2160</v>
      </c>
      <c r="K80" s="49"/>
      <c r="L80" s="49" t="s">
        <v>648</v>
      </c>
      <c r="M80" s="120" t="s">
        <v>721</v>
      </c>
      <c r="N80" s="126">
        <f>100*20*1.08</f>
        <v>2160</v>
      </c>
      <c r="O80" s="115"/>
      <c r="P80" s="110"/>
      <c r="Q80" s="110"/>
    </row>
    <row r="81" spans="1:17" s="18" customFormat="1" ht="76.5" x14ac:dyDescent="0.2">
      <c r="A81" s="59" t="s">
        <v>104</v>
      </c>
      <c r="B81" s="49" t="s">
        <v>152</v>
      </c>
      <c r="C81" s="50" t="s">
        <v>8</v>
      </c>
      <c r="D81" s="49" t="s">
        <v>153</v>
      </c>
      <c r="E81" s="49" t="s">
        <v>107</v>
      </c>
      <c r="F81" s="49" t="s">
        <v>108</v>
      </c>
      <c r="G81" s="49" t="s">
        <v>88</v>
      </c>
      <c r="H81" s="49" t="s">
        <v>88</v>
      </c>
      <c r="I81" s="50">
        <v>2</v>
      </c>
      <c r="J81" s="23">
        <f>112*20*1.08</f>
        <v>2419.2000000000003</v>
      </c>
      <c r="K81" s="49"/>
      <c r="L81" s="49" t="s">
        <v>648</v>
      </c>
      <c r="M81" s="120" t="s">
        <v>721</v>
      </c>
      <c r="N81" s="126">
        <f>112*20*1.08</f>
        <v>2419.2000000000003</v>
      </c>
      <c r="O81" s="115"/>
      <c r="P81" s="110"/>
      <c r="Q81" s="110"/>
    </row>
    <row r="82" spans="1:17" s="18" customFormat="1" ht="127.5" x14ac:dyDescent="0.2">
      <c r="A82" s="59" t="s">
        <v>155</v>
      </c>
      <c r="B82" s="49" t="s">
        <v>156</v>
      </c>
      <c r="C82" s="50" t="s">
        <v>8</v>
      </c>
      <c r="D82" s="49" t="s">
        <v>157</v>
      </c>
      <c r="E82" s="49" t="s">
        <v>158</v>
      </c>
      <c r="F82" s="49" t="s">
        <v>159</v>
      </c>
      <c r="G82" s="49" t="s">
        <v>75</v>
      </c>
      <c r="H82" s="49" t="s">
        <v>75</v>
      </c>
      <c r="I82" s="50">
        <v>2</v>
      </c>
      <c r="J82" s="60">
        <v>2500</v>
      </c>
      <c r="K82" s="49"/>
      <c r="L82" s="49" t="s">
        <v>648</v>
      </c>
      <c r="M82" s="50" t="s">
        <v>705</v>
      </c>
      <c r="N82" s="112">
        <v>2500</v>
      </c>
      <c r="O82" s="115"/>
      <c r="P82" s="110"/>
      <c r="Q82" s="110"/>
    </row>
    <row r="83" spans="1:17" s="18" customFormat="1" ht="116.25" customHeight="1" x14ac:dyDescent="0.2">
      <c r="A83" s="59" t="s">
        <v>290</v>
      </c>
      <c r="B83" s="49" t="s">
        <v>387</v>
      </c>
      <c r="C83" s="50" t="s">
        <v>8</v>
      </c>
      <c r="D83" s="61" t="s">
        <v>388</v>
      </c>
      <c r="E83" s="61" t="s">
        <v>389</v>
      </c>
      <c r="F83" s="61" t="s">
        <v>390</v>
      </c>
      <c r="G83" s="61" t="s">
        <v>88</v>
      </c>
      <c r="H83" s="49" t="s">
        <v>391</v>
      </c>
      <c r="I83" s="50">
        <v>2</v>
      </c>
      <c r="J83" s="23">
        <v>13500</v>
      </c>
      <c r="K83" s="49"/>
      <c r="L83" s="49" t="s">
        <v>648</v>
      </c>
      <c r="M83" s="50" t="s">
        <v>698</v>
      </c>
      <c r="N83" s="126">
        <v>13500</v>
      </c>
      <c r="O83" s="115"/>
      <c r="P83" s="110"/>
      <c r="Q83" s="110"/>
    </row>
    <row r="84" spans="1:17" s="18" customFormat="1" ht="63.75" x14ac:dyDescent="0.2">
      <c r="A84" s="95" t="s">
        <v>82</v>
      </c>
      <c r="B84" s="49" t="s">
        <v>171</v>
      </c>
      <c r="C84" s="50" t="s">
        <v>8</v>
      </c>
      <c r="D84" s="49" t="s">
        <v>172</v>
      </c>
      <c r="E84" s="49" t="s">
        <v>115</v>
      </c>
      <c r="F84" s="49" t="s">
        <v>116</v>
      </c>
      <c r="G84" s="49" t="s">
        <v>173</v>
      </c>
      <c r="H84" s="49" t="s">
        <v>88</v>
      </c>
      <c r="I84" s="50">
        <v>3</v>
      </c>
      <c r="J84" s="23">
        <v>500</v>
      </c>
      <c r="K84" s="49"/>
      <c r="L84" s="49" t="s">
        <v>648</v>
      </c>
      <c r="M84" s="50" t="s">
        <v>716</v>
      </c>
      <c r="N84" s="126">
        <v>500</v>
      </c>
      <c r="O84" s="115"/>
      <c r="P84" s="110"/>
      <c r="Q84" s="110"/>
    </row>
    <row r="85" spans="1:17" ht="126" customHeight="1" x14ac:dyDescent="0.2">
      <c r="A85" s="56" t="s">
        <v>290</v>
      </c>
      <c r="B85" s="49" t="s">
        <v>392</v>
      </c>
      <c r="C85" s="50" t="s">
        <v>8</v>
      </c>
      <c r="D85" s="61" t="s">
        <v>388</v>
      </c>
      <c r="E85" s="61" t="s">
        <v>393</v>
      </c>
      <c r="F85" s="61" t="s">
        <v>390</v>
      </c>
      <c r="G85" s="61" t="s">
        <v>88</v>
      </c>
      <c r="H85" s="49" t="s">
        <v>391</v>
      </c>
      <c r="I85" s="50">
        <v>3</v>
      </c>
      <c r="J85" s="23">
        <v>3900</v>
      </c>
      <c r="K85" s="49"/>
      <c r="L85" s="49" t="s">
        <v>648</v>
      </c>
      <c r="M85" s="50" t="s">
        <v>698</v>
      </c>
      <c r="N85" s="126">
        <v>3900</v>
      </c>
      <c r="O85" s="114"/>
    </row>
    <row r="86" spans="1:17" ht="168.75" customHeight="1" x14ac:dyDescent="0.2">
      <c r="A86" s="56" t="s">
        <v>234</v>
      </c>
      <c r="B86" s="73" t="s">
        <v>254</v>
      </c>
      <c r="C86" s="91" t="s">
        <v>8</v>
      </c>
      <c r="D86" s="49" t="s">
        <v>255</v>
      </c>
      <c r="E86" s="90" t="s">
        <v>256</v>
      </c>
      <c r="F86" s="49" t="s">
        <v>257</v>
      </c>
      <c r="G86" s="49" t="s">
        <v>238</v>
      </c>
      <c r="H86" s="49" t="s">
        <v>88</v>
      </c>
      <c r="I86" s="50">
        <v>4</v>
      </c>
      <c r="J86" s="85">
        <v>7500</v>
      </c>
      <c r="K86" s="49"/>
      <c r="L86" s="49" t="s">
        <v>648</v>
      </c>
      <c r="M86" s="120" t="s">
        <v>715</v>
      </c>
      <c r="N86" s="127">
        <v>7500</v>
      </c>
      <c r="O86" s="114"/>
    </row>
    <row r="87" spans="1:17" ht="114.75" x14ac:dyDescent="0.2">
      <c r="A87" s="56" t="s">
        <v>234</v>
      </c>
      <c r="B87" s="49" t="s">
        <v>258</v>
      </c>
      <c r="C87" s="91" t="s">
        <v>8</v>
      </c>
      <c r="D87" s="92" t="s">
        <v>259</v>
      </c>
      <c r="E87" s="90" t="s">
        <v>260</v>
      </c>
      <c r="F87" s="92" t="s">
        <v>261</v>
      </c>
      <c r="G87" s="49" t="s">
        <v>238</v>
      </c>
      <c r="H87" s="49" t="s">
        <v>88</v>
      </c>
      <c r="I87" s="50">
        <v>5</v>
      </c>
      <c r="J87" s="85">
        <v>4000</v>
      </c>
      <c r="K87" s="49"/>
      <c r="L87" s="49" t="s">
        <v>648</v>
      </c>
      <c r="M87" s="120" t="s">
        <v>715</v>
      </c>
      <c r="N87" s="127">
        <v>4000</v>
      </c>
      <c r="O87" s="114"/>
    </row>
    <row r="88" spans="1:17" ht="122.25" customHeight="1" x14ac:dyDescent="0.2">
      <c r="A88" s="56" t="s">
        <v>394</v>
      </c>
      <c r="B88" s="49" t="s">
        <v>395</v>
      </c>
      <c r="C88" s="50" t="s">
        <v>8</v>
      </c>
      <c r="D88" s="61" t="s">
        <v>388</v>
      </c>
      <c r="E88" s="66" t="s">
        <v>389</v>
      </c>
      <c r="F88" s="61" t="s">
        <v>396</v>
      </c>
      <c r="G88" s="61" t="s">
        <v>88</v>
      </c>
      <c r="H88" s="49" t="s">
        <v>88</v>
      </c>
      <c r="I88" s="50">
        <v>4</v>
      </c>
      <c r="J88" s="23">
        <v>3000</v>
      </c>
      <c r="K88" s="49"/>
      <c r="L88" s="49" t="s">
        <v>648</v>
      </c>
      <c r="M88" s="50" t="s">
        <v>699</v>
      </c>
      <c r="N88" s="126">
        <v>3000</v>
      </c>
      <c r="O88" s="114"/>
    </row>
    <row r="89" spans="1:17" s="17" customFormat="1" ht="134.25" customHeight="1" x14ac:dyDescent="0.2">
      <c r="A89" s="49" t="s">
        <v>295</v>
      </c>
      <c r="B89" s="49" t="s">
        <v>296</v>
      </c>
      <c r="C89" s="50" t="s">
        <v>7</v>
      </c>
      <c r="D89" s="51" t="s">
        <v>297</v>
      </c>
      <c r="E89" s="51" t="s">
        <v>298</v>
      </c>
      <c r="F89" s="51" t="s">
        <v>299</v>
      </c>
      <c r="G89" s="52" t="s">
        <v>88</v>
      </c>
      <c r="H89" s="49" t="s">
        <v>88</v>
      </c>
      <c r="I89" s="82">
        <v>1</v>
      </c>
      <c r="J89" s="53">
        <v>2500</v>
      </c>
      <c r="K89" s="49"/>
      <c r="L89" s="93" t="s">
        <v>648</v>
      </c>
      <c r="M89" s="50" t="s">
        <v>744</v>
      </c>
      <c r="N89" s="112">
        <v>2500</v>
      </c>
      <c r="O89" s="113"/>
      <c r="P89" s="106"/>
      <c r="Q89" s="106"/>
    </row>
    <row r="90" spans="1:17" s="17" customFormat="1" ht="76.5" x14ac:dyDescent="0.2">
      <c r="A90" s="49" t="s">
        <v>99</v>
      </c>
      <c r="B90" s="49" t="s">
        <v>100</v>
      </c>
      <c r="C90" s="50" t="s">
        <v>7</v>
      </c>
      <c r="D90" s="49" t="s">
        <v>101</v>
      </c>
      <c r="E90" s="51" t="s">
        <v>102</v>
      </c>
      <c r="F90" s="49" t="s">
        <v>103</v>
      </c>
      <c r="G90" s="51" t="s">
        <v>75</v>
      </c>
      <c r="H90" s="49" t="s">
        <v>75</v>
      </c>
      <c r="I90" s="82">
        <v>1</v>
      </c>
      <c r="J90" s="70">
        <v>1000</v>
      </c>
      <c r="K90" s="50"/>
      <c r="L90" s="93" t="s">
        <v>648</v>
      </c>
      <c r="M90" s="120" t="s">
        <v>719</v>
      </c>
      <c r="N90" s="112">
        <v>1000</v>
      </c>
      <c r="O90" s="113"/>
      <c r="P90" s="106"/>
      <c r="Q90" s="106"/>
    </row>
    <row r="91" spans="1:17" s="17" customFormat="1" ht="63.75" x14ac:dyDescent="0.2">
      <c r="A91" s="49" t="s">
        <v>286</v>
      </c>
      <c r="B91" s="49" t="s">
        <v>300</v>
      </c>
      <c r="C91" s="50" t="s">
        <v>7</v>
      </c>
      <c r="D91" s="61" t="s">
        <v>287</v>
      </c>
      <c r="E91" s="61" t="s">
        <v>288</v>
      </c>
      <c r="F91" s="61" t="s">
        <v>289</v>
      </c>
      <c r="G91" s="66" t="s">
        <v>88</v>
      </c>
      <c r="H91" s="49" t="s">
        <v>88</v>
      </c>
      <c r="I91" s="82">
        <v>1</v>
      </c>
      <c r="J91" s="53">
        <v>1000</v>
      </c>
      <c r="K91" s="49"/>
      <c r="L91" s="93" t="s">
        <v>648</v>
      </c>
      <c r="M91" s="93" t="s">
        <v>723</v>
      </c>
      <c r="N91" s="112">
        <v>1000</v>
      </c>
      <c r="O91" s="113"/>
      <c r="P91" s="106"/>
      <c r="Q91" s="106"/>
    </row>
    <row r="92" spans="1:17" ht="38.25" x14ac:dyDescent="0.2">
      <c r="A92" s="54" t="s">
        <v>499</v>
      </c>
      <c r="B92" s="49" t="s">
        <v>506</v>
      </c>
      <c r="C92" s="50" t="s">
        <v>7</v>
      </c>
      <c r="D92" s="49" t="s">
        <v>501</v>
      </c>
      <c r="E92" s="49" t="s">
        <v>502</v>
      </c>
      <c r="F92" s="49" t="s">
        <v>503</v>
      </c>
      <c r="G92" s="55" t="s">
        <v>75</v>
      </c>
      <c r="H92" s="49" t="s">
        <v>75</v>
      </c>
      <c r="I92" s="82">
        <v>1</v>
      </c>
      <c r="J92" s="23">
        <v>50</v>
      </c>
      <c r="K92" s="49"/>
      <c r="L92" s="93" t="s">
        <v>648</v>
      </c>
      <c r="M92" s="93" t="s">
        <v>724</v>
      </c>
      <c r="N92" s="112">
        <v>50</v>
      </c>
      <c r="O92" s="114"/>
    </row>
    <row r="93" spans="1:17" ht="83.25" customHeight="1" x14ac:dyDescent="0.2">
      <c r="A93" s="54" t="s">
        <v>499</v>
      </c>
      <c r="B93" s="49" t="s">
        <v>505</v>
      </c>
      <c r="C93" s="50" t="s">
        <v>7</v>
      </c>
      <c r="D93" s="49" t="s">
        <v>501</v>
      </c>
      <c r="E93" s="49" t="s">
        <v>502</v>
      </c>
      <c r="F93" s="49" t="s">
        <v>503</v>
      </c>
      <c r="G93" s="55" t="s">
        <v>75</v>
      </c>
      <c r="H93" s="49" t="s">
        <v>75</v>
      </c>
      <c r="I93" s="82">
        <v>1</v>
      </c>
      <c r="J93" s="23">
        <v>80</v>
      </c>
      <c r="K93" s="49"/>
      <c r="L93" s="93" t="s">
        <v>648</v>
      </c>
      <c r="M93" s="93" t="s">
        <v>724</v>
      </c>
      <c r="N93" s="126">
        <v>80</v>
      </c>
      <c r="O93" s="114"/>
    </row>
    <row r="94" spans="1:17" ht="38.25" x14ac:dyDescent="0.2">
      <c r="A94" s="56" t="s">
        <v>499</v>
      </c>
      <c r="B94" s="49" t="s">
        <v>500</v>
      </c>
      <c r="C94" s="50" t="s">
        <v>7</v>
      </c>
      <c r="D94" s="49" t="s">
        <v>501</v>
      </c>
      <c r="E94" s="49" t="s">
        <v>502</v>
      </c>
      <c r="F94" s="49" t="s">
        <v>503</v>
      </c>
      <c r="G94" s="55" t="s">
        <v>75</v>
      </c>
      <c r="H94" s="49" t="s">
        <v>75</v>
      </c>
      <c r="I94" s="82">
        <v>1</v>
      </c>
      <c r="J94" s="23">
        <v>350</v>
      </c>
      <c r="K94" s="49"/>
      <c r="L94" s="93" t="s">
        <v>648</v>
      </c>
      <c r="M94" s="93" t="s">
        <v>725</v>
      </c>
      <c r="N94" s="126">
        <v>350</v>
      </c>
      <c r="O94" s="114"/>
    </row>
    <row r="95" spans="1:17" ht="76.5" customHeight="1" x14ac:dyDescent="0.2">
      <c r="A95" s="54" t="s">
        <v>499</v>
      </c>
      <c r="B95" s="57" t="s">
        <v>509</v>
      </c>
      <c r="C95" s="50" t="s">
        <v>7</v>
      </c>
      <c r="D95" s="49" t="s">
        <v>510</v>
      </c>
      <c r="E95" s="49" t="s">
        <v>502</v>
      </c>
      <c r="F95" s="49" t="s">
        <v>511</v>
      </c>
      <c r="G95" s="55" t="s">
        <v>75</v>
      </c>
      <c r="H95" s="49" t="s">
        <v>75</v>
      </c>
      <c r="I95" s="82">
        <v>1</v>
      </c>
      <c r="J95" s="58">
        <v>900</v>
      </c>
      <c r="K95" s="49"/>
      <c r="L95" s="93" t="s">
        <v>648</v>
      </c>
      <c r="M95" s="93" t="s">
        <v>726</v>
      </c>
      <c r="N95" s="124">
        <v>900</v>
      </c>
      <c r="O95" s="114"/>
    </row>
    <row r="96" spans="1:17" s="20" customFormat="1" ht="38.25" x14ac:dyDescent="0.2">
      <c r="A96" s="59" t="s">
        <v>499</v>
      </c>
      <c r="B96" s="49" t="s">
        <v>507</v>
      </c>
      <c r="C96" s="50" t="s">
        <v>7</v>
      </c>
      <c r="D96" s="49" t="s">
        <v>501</v>
      </c>
      <c r="E96" s="49" t="s">
        <v>502</v>
      </c>
      <c r="F96" s="49" t="s">
        <v>503</v>
      </c>
      <c r="G96" s="55" t="s">
        <v>75</v>
      </c>
      <c r="H96" s="49" t="s">
        <v>75</v>
      </c>
      <c r="I96" s="82">
        <v>1</v>
      </c>
      <c r="J96" s="23">
        <v>982.55</v>
      </c>
      <c r="K96" s="49"/>
      <c r="L96" s="93" t="s">
        <v>648</v>
      </c>
      <c r="M96" s="93" t="s">
        <v>724</v>
      </c>
      <c r="N96" s="126">
        <v>982.55</v>
      </c>
      <c r="O96" s="114"/>
      <c r="P96" s="107"/>
      <c r="Q96" s="107"/>
    </row>
    <row r="97" spans="1:17" s="20" customFormat="1" ht="99.75" customHeight="1" x14ac:dyDescent="0.2">
      <c r="A97" s="59" t="s">
        <v>204</v>
      </c>
      <c r="B97" s="49" t="s">
        <v>266</v>
      </c>
      <c r="C97" s="50" t="s">
        <v>7</v>
      </c>
      <c r="D97" s="49" t="s">
        <v>279</v>
      </c>
      <c r="E97" s="49" t="s">
        <v>206</v>
      </c>
      <c r="F97" s="49" t="s">
        <v>267</v>
      </c>
      <c r="G97" s="49" t="s">
        <v>88</v>
      </c>
      <c r="H97" s="49" t="s">
        <v>88</v>
      </c>
      <c r="I97" s="82">
        <v>1</v>
      </c>
      <c r="J97" s="23">
        <v>1000</v>
      </c>
      <c r="K97" s="49"/>
      <c r="L97" s="93" t="s">
        <v>648</v>
      </c>
      <c r="M97" s="50" t="s">
        <v>697</v>
      </c>
      <c r="N97" s="126">
        <v>1000</v>
      </c>
      <c r="O97" s="107"/>
      <c r="P97" s="107"/>
      <c r="Q97" s="107"/>
    </row>
    <row r="98" spans="1:17" s="20" customFormat="1" ht="76.5" x14ac:dyDescent="0.2">
      <c r="A98" s="59" t="s">
        <v>82</v>
      </c>
      <c r="B98" s="49" t="s">
        <v>179</v>
      </c>
      <c r="C98" s="50" t="s">
        <v>7</v>
      </c>
      <c r="D98" s="49" t="s">
        <v>84</v>
      </c>
      <c r="E98" s="49" t="s">
        <v>136</v>
      </c>
      <c r="F98" s="49" t="s">
        <v>116</v>
      </c>
      <c r="G98" s="49" t="s">
        <v>173</v>
      </c>
      <c r="H98" s="49" t="s">
        <v>88</v>
      </c>
      <c r="I98" s="82">
        <v>1</v>
      </c>
      <c r="J98" s="23">
        <v>1000</v>
      </c>
      <c r="K98" s="49"/>
      <c r="L98" s="93" t="s">
        <v>648</v>
      </c>
      <c r="M98" s="50" t="s">
        <v>717</v>
      </c>
      <c r="N98" s="126">
        <v>1000</v>
      </c>
      <c r="O98" s="107"/>
      <c r="P98" s="107"/>
      <c r="Q98" s="107"/>
    </row>
    <row r="99" spans="1:17" s="20" customFormat="1" ht="51" x14ac:dyDescent="0.2">
      <c r="A99" s="59" t="s">
        <v>314</v>
      </c>
      <c r="B99" s="49" t="s">
        <v>403</v>
      </c>
      <c r="C99" s="50" t="s">
        <v>7</v>
      </c>
      <c r="D99" s="49" t="s">
        <v>404</v>
      </c>
      <c r="E99" s="49" t="s">
        <v>405</v>
      </c>
      <c r="F99" s="49" t="s">
        <v>406</v>
      </c>
      <c r="G99" s="55" t="s">
        <v>407</v>
      </c>
      <c r="H99" s="49" t="s">
        <v>88</v>
      </c>
      <c r="I99" s="82">
        <v>1</v>
      </c>
      <c r="J99" s="23">
        <v>1150</v>
      </c>
      <c r="K99" s="49"/>
      <c r="L99" s="93" t="s">
        <v>648</v>
      </c>
      <c r="M99" s="50" t="s">
        <v>729</v>
      </c>
      <c r="N99" s="126">
        <v>1150</v>
      </c>
      <c r="O99" s="107"/>
      <c r="P99" s="107"/>
      <c r="Q99" s="107"/>
    </row>
    <row r="100" spans="1:17" s="20" customFormat="1" ht="76.5" x14ac:dyDescent="0.2">
      <c r="A100" s="59" t="s">
        <v>99</v>
      </c>
      <c r="B100" s="49" t="s">
        <v>174</v>
      </c>
      <c r="C100" s="50" t="s">
        <v>7</v>
      </c>
      <c r="D100" s="49" t="s">
        <v>175</v>
      </c>
      <c r="E100" s="49" t="s">
        <v>102</v>
      </c>
      <c r="F100" s="49" t="s">
        <v>127</v>
      </c>
      <c r="G100" s="49" t="s">
        <v>75</v>
      </c>
      <c r="H100" s="49" t="s">
        <v>75</v>
      </c>
      <c r="I100" s="82">
        <v>1</v>
      </c>
      <c r="J100" s="60">
        <v>1500</v>
      </c>
      <c r="K100" s="50"/>
      <c r="L100" s="93" t="s">
        <v>648</v>
      </c>
      <c r="M100" s="120" t="s">
        <v>719</v>
      </c>
      <c r="N100" s="112">
        <v>1500</v>
      </c>
      <c r="O100" s="107"/>
      <c r="P100" s="107"/>
      <c r="Q100" s="107"/>
    </row>
    <row r="101" spans="1:17" s="20" customFormat="1" ht="51" x14ac:dyDescent="0.2">
      <c r="A101" s="59" t="s">
        <v>499</v>
      </c>
      <c r="B101" s="57" t="s">
        <v>508</v>
      </c>
      <c r="C101" s="50" t="s">
        <v>7</v>
      </c>
      <c r="D101" s="49" t="s">
        <v>501</v>
      </c>
      <c r="E101" s="49" t="s">
        <v>502</v>
      </c>
      <c r="F101" s="49" t="s">
        <v>503</v>
      </c>
      <c r="G101" s="55" t="s">
        <v>75</v>
      </c>
      <c r="H101" s="49" t="s">
        <v>75</v>
      </c>
      <c r="I101" s="82">
        <v>1</v>
      </c>
      <c r="J101" s="58">
        <v>1725</v>
      </c>
      <c r="K101" s="49"/>
      <c r="L101" s="93" t="s">
        <v>648</v>
      </c>
      <c r="M101" s="93" t="s">
        <v>724</v>
      </c>
      <c r="N101" s="124">
        <v>1725</v>
      </c>
      <c r="O101" s="107"/>
      <c r="P101" s="107"/>
      <c r="Q101" s="107"/>
    </row>
    <row r="102" spans="1:17" s="20" customFormat="1" ht="102" x14ac:dyDescent="0.2">
      <c r="A102" s="59" t="s">
        <v>417</v>
      </c>
      <c r="B102" s="49" t="s">
        <v>452</v>
      </c>
      <c r="C102" s="86" t="s">
        <v>7</v>
      </c>
      <c r="D102" s="49" t="s">
        <v>453</v>
      </c>
      <c r="E102" s="72" t="s">
        <v>454</v>
      </c>
      <c r="F102" s="49" t="s">
        <v>424</v>
      </c>
      <c r="G102" s="49" t="s">
        <v>433</v>
      </c>
      <c r="H102" s="72" t="s">
        <v>88</v>
      </c>
      <c r="I102" s="82">
        <v>1</v>
      </c>
      <c r="J102" s="23">
        <v>1800</v>
      </c>
      <c r="K102" s="72"/>
      <c r="L102" s="93" t="s">
        <v>648</v>
      </c>
      <c r="M102" s="50" t="s">
        <v>701</v>
      </c>
      <c r="N102" s="126">
        <v>1800</v>
      </c>
      <c r="O102" s="107"/>
      <c r="P102" s="107"/>
      <c r="Q102" s="107"/>
    </row>
    <row r="103" spans="1:17" s="20" customFormat="1" ht="102" customHeight="1" x14ac:dyDescent="0.2">
      <c r="A103" s="96" t="s">
        <v>417</v>
      </c>
      <c r="B103" s="72" t="s">
        <v>455</v>
      </c>
      <c r="C103" s="86" t="s">
        <v>7</v>
      </c>
      <c r="D103" s="73" t="s">
        <v>456</v>
      </c>
      <c r="E103" s="72" t="s">
        <v>454</v>
      </c>
      <c r="F103" s="72" t="s">
        <v>457</v>
      </c>
      <c r="G103" s="72" t="s">
        <v>425</v>
      </c>
      <c r="H103" s="72" t="s">
        <v>88</v>
      </c>
      <c r="I103" s="82">
        <v>1</v>
      </c>
      <c r="J103" s="87">
        <v>2000</v>
      </c>
      <c r="K103" s="72"/>
      <c r="L103" s="93" t="s">
        <v>648</v>
      </c>
      <c r="M103" s="50" t="s">
        <v>745</v>
      </c>
      <c r="N103" s="128">
        <v>2000</v>
      </c>
      <c r="O103" s="107"/>
      <c r="P103" s="107"/>
      <c r="Q103" s="107"/>
    </row>
    <row r="104" spans="1:17" s="20" customFormat="1" ht="38.25" x14ac:dyDescent="0.2">
      <c r="A104" s="59" t="s">
        <v>499</v>
      </c>
      <c r="B104" s="49" t="s">
        <v>504</v>
      </c>
      <c r="C104" s="50" t="s">
        <v>7</v>
      </c>
      <c r="D104" s="49" t="s">
        <v>501</v>
      </c>
      <c r="E104" s="49" t="s">
        <v>502</v>
      </c>
      <c r="F104" s="49" t="s">
        <v>503</v>
      </c>
      <c r="G104" s="55" t="s">
        <v>75</v>
      </c>
      <c r="H104" s="49" t="s">
        <v>75</v>
      </c>
      <c r="I104" s="82">
        <v>1</v>
      </c>
      <c r="J104" s="60">
        <v>2800</v>
      </c>
      <c r="K104" s="49"/>
      <c r="L104" s="93" t="s">
        <v>648</v>
      </c>
      <c r="M104" s="93" t="s">
        <v>752</v>
      </c>
      <c r="N104" s="112">
        <v>2800</v>
      </c>
      <c r="O104" s="107"/>
      <c r="P104" s="107"/>
      <c r="Q104" s="107"/>
    </row>
    <row r="105" spans="1:17" s="20" customFormat="1" ht="89.25" x14ac:dyDescent="0.2">
      <c r="A105" s="59" t="s">
        <v>314</v>
      </c>
      <c r="B105" s="49" t="s">
        <v>408</v>
      </c>
      <c r="C105" s="50" t="s">
        <v>7</v>
      </c>
      <c r="D105" s="49" t="s">
        <v>409</v>
      </c>
      <c r="E105" s="49" t="s">
        <v>410</v>
      </c>
      <c r="F105" s="49" t="s">
        <v>411</v>
      </c>
      <c r="G105" s="55" t="s">
        <v>412</v>
      </c>
      <c r="H105" s="49" t="s">
        <v>88</v>
      </c>
      <c r="I105" s="82">
        <v>1</v>
      </c>
      <c r="J105" s="23">
        <v>8615</v>
      </c>
      <c r="K105" s="49"/>
      <c r="L105" s="93" t="s">
        <v>648</v>
      </c>
      <c r="M105" s="50" t="s">
        <v>753</v>
      </c>
      <c r="N105" s="126">
        <v>8615</v>
      </c>
      <c r="O105" s="107"/>
      <c r="P105" s="107"/>
      <c r="Q105" s="107"/>
    </row>
    <row r="106" spans="1:17" s="20" customFormat="1" ht="102" x14ac:dyDescent="0.2">
      <c r="A106" s="59" t="s">
        <v>104</v>
      </c>
      <c r="B106" s="51" t="s">
        <v>176</v>
      </c>
      <c r="C106" s="50" t="s">
        <v>7</v>
      </c>
      <c r="D106" s="49" t="s">
        <v>177</v>
      </c>
      <c r="E106" s="49" t="s">
        <v>107</v>
      </c>
      <c r="F106" s="49" t="s">
        <v>178</v>
      </c>
      <c r="G106" s="49" t="s">
        <v>88</v>
      </c>
      <c r="H106" s="49" t="s">
        <v>88</v>
      </c>
      <c r="I106" s="82">
        <v>1</v>
      </c>
      <c r="J106" s="23">
        <v>9000</v>
      </c>
      <c r="K106" s="49"/>
      <c r="L106" s="93" t="s">
        <v>648</v>
      </c>
      <c r="M106" s="120" t="s">
        <v>722</v>
      </c>
      <c r="N106" s="126">
        <v>9000</v>
      </c>
      <c r="O106" s="107"/>
      <c r="P106" s="107"/>
      <c r="Q106" s="107"/>
    </row>
    <row r="107" spans="1:17" s="20" customFormat="1" ht="51" customHeight="1" x14ac:dyDescent="0.2">
      <c r="A107" s="94" t="s">
        <v>188</v>
      </c>
      <c r="B107" s="63" t="s">
        <v>273</v>
      </c>
      <c r="C107" s="75" t="s">
        <v>7</v>
      </c>
      <c r="D107" s="64" t="s">
        <v>274</v>
      </c>
      <c r="E107" s="64" t="s">
        <v>198</v>
      </c>
      <c r="F107" s="64" t="s">
        <v>192</v>
      </c>
      <c r="G107" s="64" t="s">
        <v>278</v>
      </c>
      <c r="H107" s="64" t="s">
        <v>278</v>
      </c>
      <c r="I107" s="75">
        <v>1</v>
      </c>
      <c r="J107" s="65">
        <v>15000</v>
      </c>
      <c r="K107" s="49"/>
      <c r="L107" s="93" t="s">
        <v>648</v>
      </c>
      <c r="M107" s="50" t="s">
        <v>755</v>
      </c>
      <c r="N107" s="129">
        <v>15000</v>
      </c>
      <c r="O107" s="107"/>
      <c r="P107" s="107"/>
      <c r="Q107" s="107"/>
    </row>
    <row r="108" spans="1:17" s="20" customFormat="1" ht="83.25" customHeight="1" x14ac:dyDescent="0.2">
      <c r="A108" s="59" t="s">
        <v>496</v>
      </c>
      <c r="B108" s="49" t="s">
        <v>497</v>
      </c>
      <c r="C108" s="50" t="s">
        <v>7</v>
      </c>
      <c r="D108" s="49" t="s">
        <v>498</v>
      </c>
      <c r="E108" s="49" t="s">
        <v>486</v>
      </c>
      <c r="F108" s="49" t="s">
        <v>487</v>
      </c>
      <c r="G108" s="55" t="s">
        <v>488</v>
      </c>
      <c r="H108" s="49" t="s">
        <v>488</v>
      </c>
      <c r="I108" s="82">
        <v>1</v>
      </c>
      <c r="J108" s="23">
        <v>9000</v>
      </c>
      <c r="K108" s="49"/>
      <c r="L108" s="93" t="s">
        <v>648</v>
      </c>
      <c r="M108" s="93" t="s">
        <v>754</v>
      </c>
      <c r="N108" s="126">
        <v>9000</v>
      </c>
      <c r="O108" s="107"/>
      <c r="P108" s="107"/>
      <c r="Q108" s="107"/>
    </row>
    <row r="109" spans="1:17" s="20" customFormat="1" ht="66.75" customHeight="1" x14ac:dyDescent="0.2">
      <c r="A109" s="96" t="s">
        <v>268</v>
      </c>
      <c r="B109" s="73" t="s">
        <v>269</v>
      </c>
      <c r="C109" s="86" t="s">
        <v>7</v>
      </c>
      <c r="D109" s="72" t="s">
        <v>270</v>
      </c>
      <c r="E109" s="72" t="s">
        <v>271</v>
      </c>
      <c r="F109" s="72" t="s">
        <v>272</v>
      </c>
      <c r="G109" s="72" t="s">
        <v>88</v>
      </c>
      <c r="H109" s="72" t="s">
        <v>88</v>
      </c>
      <c r="I109" s="82">
        <v>1</v>
      </c>
      <c r="J109" s="97">
        <v>11000</v>
      </c>
      <c r="K109" s="49"/>
      <c r="L109" s="93" t="s">
        <v>648</v>
      </c>
      <c r="M109" s="50" t="s">
        <v>697</v>
      </c>
      <c r="N109" s="123">
        <v>11000</v>
      </c>
      <c r="O109" s="107"/>
      <c r="P109" s="107"/>
      <c r="Q109" s="107"/>
    </row>
    <row r="110" spans="1:17" s="20" customFormat="1" ht="102" customHeight="1" x14ac:dyDescent="0.2">
      <c r="A110" s="98" t="s">
        <v>188</v>
      </c>
      <c r="B110" s="63" t="s">
        <v>262</v>
      </c>
      <c r="C110" s="75" t="s">
        <v>7</v>
      </c>
      <c r="D110" s="64" t="s">
        <v>263</v>
      </c>
      <c r="E110" s="64" t="s">
        <v>264</v>
      </c>
      <c r="F110" s="64" t="s">
        <v>265</v>
      </c>
      <c r="G110" s="64" t="s">
        <v>278</v>
      </c>
      <c r="H110" s="64" t="s">
        <v>278</v>
      </c>
      <c r="I110" s="82">
        <v>1</v>
      </c>
      <c r="J110" s="65">
        <v>19500</v>
      </c>
      <c r="K110" s="49"/>
      <c r="L110" s="93" t="s">
        <v>648</v>
      </c>
      <c r="M110" s="50" t="s">
        <v>730</v>
      </c>
      <c r="N110" s="129">
        <v>19500</v>
      </c>
      <c r="O110" s="107"/>
      <c r="P110" s="107"/>
      <c r="Q110" s="107"/>
    </row>
    <row r="111" spans="1:17" s="20" customFormat="1" ht="94.5" customHeight="1" x14ac:dyDescent="0.2">
      <c r="A111" s="99" t="s">
        <v>417</v>
      </c>
      <c r="B111" s="64" t="s">
        <v>459</v>
      </c>
      <c r="C111" s="75" t="s">
        <v>7</v>
      </c>
      <c r="D111" s="72" t="s">
        <v>443</v>
      </c>
      <c r="E111" s="72" t="s">
        <v>423</v>
      </c>
      <c r="F111" s="72" t="s">
        <v>420</v>
      </c>
      <c r="G111" s="89" t="s">
        <v>433</v>
      </c>
      <c r="H111" s="72" t="s">
        <v>88</v>
      </c>
      <c r="I111" s="102">
        <v>2</v>
      </c>
      <c r="J111" s="87">
        <v>72589</v>
      </c>
      <c r="K111" s="72"/>
      <c r="L111" s="93" t="s">
        <v>648</v>
      </c>
      <c r="M111" s="50" t="s">
        <v>702</v>
      </c>
      <c r="N111" s="123">
        <v>72589</v>
      </c>
      <c r="O111" s="107"/>
      <c r="P111" s="107"/>
      <c r="Q111" s="107"/>
    </row>
    <row r="112" spans="1:17" s="20" customFormat="1" ht="126" customHeight="1" x14ac:dyDescent="0.2">
      <c r="A112" s="96" t="s">
        <v>417</v>
      </c>
      <c r="B112" s="72" t="s">
        <v>458</v>
      </c>
      <c r="C112" s="86" t="s">
        <v>7</v>
      </c>
      <c r="D112" s="73" t="s">
        <v>418</v>
      </c>
      <c r="E112" s="72" t="s">
        <v>454</v>
      </c>
      <c r="F112" s="72" t="s">
        <v>457</v>
      </c>
      <c r="G112" s="72" t="s">
        <v>425</v>
      </c>
      <c r="H112" s="72" t="s">
        <v>88</v>
      </c>
      <c r="I112" s="101">
        <v>3</v>
      </c>
      <c r="J112" s="87">
        <v>150000</v>
      </c>
      <c r="K112" s="72"/>
      <c r="L112" s="72" t="s">
        <v>654</v>
      </c>
      <c r="M112" s="50" t="s">
        <v>701</v>
      </c>
      <c r="N112" s="123">
        <f>75000-20016</f>
        <v>54984</v>
      </c>
      <c r="O112" s="107"/>
      <c r="P112" s="107"/>
      <c r="Q112" s="107"/>
    </row>
    <row r="113" spans="1:17" s="20" customFormat="1" ht="51" x14ac:dyDescent="0.2">
      <c r="A113" s="59" t="s">
        <v>413</v>
      </c>
      <c r="B113" s="49" t="s">
        <v>626</v>
      </c>
      <c r="C113" s="50" t="s">
        <v>15</v>
      </c>
      <c r="D113" s="49" t="s">
        <v>414</v>
      </c>
      <c r="E113" s="49"/>
      <c r="F113" s="49" t="s">
        <v>415</v>
      </c>
      <c r="G113" s="55" t="s">
        <v>416</v>
      </c>
      <c r="H113" s="49" t="s">
        <v>75</v>
      </c>
      <c r="I113" s="50">
        <v>1</v>
      </c>
      <c r="J113" s="23">
        <v>2500</v>
      </c>
      <c r="K113" s="49"/>
      <c r="L113" s="49" t="s">
        <v>648</v>
      </c>
      <c r="M113" s="50" t="s">
        <v>728</v>
      </c>
      <c r="N113" s="112">
        <v>2500</v>
      </c>
      <c r="O113" s="107"/>
      <c r="P113" s="107"/>
      <c r="Q113" s="107"/>
    </row>
    <row r="114" spans="1:17" s="20" customFormat="1" ht="63.75" x14ac:dyDescent="0.2">
      <c r="A114" s="59" t="s">
        <v>155</v>
      </c>
      <c r="B114" s="49" t="s">
        <v>180</v>
      </c>
      <c r="C114" s="50" t="s">
        <v>15</v>
      </c>
      <c r="D114" s="49" t="s">
        <v>181</v>
      </c>
      <c r="E114" s="49" t="s">
        <v>182</v>
      </c>
      <c r="F114" s="49" t="s">
        <v>183</v>
      </c>
      <c r="G114" s="49" t="s">
        <v>75</v>
      </c>
      <c r="H114" s="49" t="s">
        <v>75</v>
      </c>
      <c r="I114" s="50">
        <v>2</v>
      </c>
      <c r="J114" s="60">
        <v>4000</v>
      </c>
      <c r="K114" s="49"/>
      <c r="L114" s="49" t="s">
        <v>648</v>
      </c>
      <c r="M114" s="50" t="s">
        <v>704</v>
      </c>
      <c r="N114" s="112">
        <v>4000</v>
      </c>
      <c r="O114" s="107"/>
      <c r="P114" s="107"/>
      <c r="Q114" s="107"/>
    </row>
    <row r="115" spans="1:17" s="20" customFormat="1" ht="25.5" x14ac:dyDescent="0.2">
      <c r="A115" s="59" t="s">
        <v>499</v>
      </c>
      <c r="B115" s="49" t="s">
        <v>512</v>
      </c>
      <c r="C115" s="50" t="s">
        <v>15</v>
      </c>
      <c r="D115" s="49" t="s">
        <v>513</v>
      </c>
      <c r="E115" s="49" t="s">
        <v>514</v>
      </c>
      <c r="F115" s="49" t="s">
        <v>515</v>
      </c>
      <c r="G115" s="55" t="s">
        <v>75</v>
      </c>
      <c r="H115" s="49" t="s">
        <v>75</v>
      </c>
      <c r="I115" s="50">
        <v>3</v>
      </c>
      <c r="J115" s="23">
        <v>250</v>
      </c>
      <c r="K115" s="49"/>
      <c r="L115" s="49" t="s">
        <v>648</v>
      </c>
      <c r="M115" s="93" t="s">
        <v>727</v>
      </c>
      <c r="N115" s="112">
        <v>250</v>
      </c>
      <c r="O115" s="107"/>
      <c r="P115" s="107"/>
      <c r="Q115" s="107"/>
    </row>
    <row r="116" spans="1:17" s="20" customFormat="1" ht="25.5" x14ac:dyDescent="0.2">
      <c r="A116" s="59" t="s">
        <v>499</v>
      </c>
      <c r="B116" s="49" t="s">
        <v>516</v>
      </c>
      <c r="C116" s="50" t="s">
        <v>15</v>
      </c>
      <c r="D116" s="49" t="s">
        <v>513</v>
      </c>
      <c r="E116" s="49" t="s">
        <v>514</v>
      </c>
      <c r="F116" s="49" t="s">
        <v>515</v>
      </c>
      <c r="G116" s="55" t="s">
        <v>75</v>
      </c>
      <c r="H116" s="49" t="s">
        <v>75</v>
      </c>
      <c r="I116" s="50">
        <v>4</v>
      </c>
      <c r="J116" s="23">
        <v>250</v>
      </c>
      <c r="K116" s="49"/>
      <c r="L116" s="49" t="s">
        <v>648</v>
      </c>
      <c r="M116" s="93" t="s">
        <v>727</v>
      </c>
      <c r="N116" s="112">
        <v>250</v>
      </c>
      <c r="O116" s="107"/>
      <c r="P116" s="107"/>
      <c r="Q116" s="107"/>
    </row>
    <row r="117" spans="1:17" x14ac:dyDescent="0.2">
      <c r="A117" s="48"/>
      <c r="B117" s="48"/>
      <c r="C117" s="104"/>
      <c r="D117" s="48"/>
      <c r="E117" s="48"/>
      <c r="F117" s="48"/>
      <c r="G117" s="105"/>
      <c r="H117" s="48"/>
      <c r="I117" s="48"/>
      <c r="J117" s="15"/>
      <c r="K117" s="48"/>
      <c r="L117" s="48"/>
      <c r="M117" s="104"/>
    </row>
    <row r="118" spans="1:17" ht="15" x14ac:dyDescent="0.25">
      <c r="A118" s="48"/>
      <c r="B118" s="48"/>
      <c r="C118" s="104"/>
      <c r="D118" s="48"/>
      <c r="E118" s="48"/>
      <c r="F118" s="48"/>
      <c r="G118" s="105"/>
      <c r="H118" s="183" t="s">
        <v>758</v>
      </c>
      <c r="I118" s="184"/>
      <c r="J118" s="182">
        <f>SUM(J74:J116,J67:J72,J64,J55:J61,J49:J51,J12:J47)</f>
        <v>1066251.03</v>
      </c>
      <c r="K118" s="184"/>
      <c r="L118" s="184"/>
      <c r="M118" s="185"/>
      <c r="N118" s="182">
        <f>SUM(N74:N116,N67:N72,N64,N55:N61,N49:N51,N12:N47)</f>
        <v>963334.75</v>
      </c>
    </row>
    <row r="119" spans="1:17" ht="15" x14ac:dyDescent="0.25">
      <c r="A119" s="48"/>
      <c r="B119" s="48"/>
      <c r="C119" s="104"/>
      <c r="D119" s="48"/>
      <c r="E119" s="48"/>
      <c r="F119" s="48"/>
      <c r="G119" s="105"/>
      <c r="H119" s="48"/>
      <c r="I119" s="48"/>
      <c r="J119" s="15"/>
      <c r="K119" s="48"/>
      <c r="L119" s="48"/>
      <c r="M119" s="104"/>
      <c r="N119" s="181"/>
    </row>
    <row r="120" spans="1:17" x14ac:dyDescent="0.2">
      <c r="A120" s="12"/>
      <c r="B120" s="12"/>
      <c r="C120" s="13"/>
      <c r="D120" s="12"/>
      <c r="E120" s="12"/>
      <c r="F120" s="12"/>
      <c r="G120" s="14"/>
      <c r="H120" s="12"/>
      <c r="I120" s="12"/>
      <c r="J120" s="15"/>
      <c r="K120" s="12"/>
      <c r="L120" s="12"/>
      <c r="M120" s="13"/>
      <c r="N120" s="131"/>
    </row>
    <row r="121" spans="1:17" s="17" customFormat="1" ht="140.25" x14ac:dyDescent="0.2">
      <c r="A121" s="132" t="s">
        <v>280</v>
      </c>
      <c r="B121" s="132" t="s">
        <v>281</v>
      </c>
      <c r="C121" s="133" t="s">
        <v>12</v>
      </c>
      <c r="D121" s="134" t="s">
        <v>282</v>
      </c>
      <c r="E121" s="135" t="s">
        <v>283</v>
      </c>
      <c r="F121" s="135" t="s">
        <v>284</v>
      </c>
      <c r="G121" s="135" t="s">
        <v>285</v>
      </c>
      <c r="H121" s="132" t="s">
        <v>88</v>
      </c>
      <c r="I121" s="133">
        <v>1</v>
      </c>
      <c r="J121" s="136">
        <v>2500</v>
      </c>
      <c r="K121" s="49"/>
      <c r="L121" s="49" t="s">
        <v>88</v>
      </c>
      <c r="M121" s="50"/>
      <c r="N121" s="112"/>
      <c r="O121" s="106"/>
      <c r="P121" s="106"/>
      <c r="Q121" s="106"/>
    </row>
    <row r="122" spans="1:17" s="17" customFormat="1" ht="115.5" x14ac:dyDescent="0.25">
      <c r="A122" s="132" t="s">
        <v>67</v>
      </c>
      <c r="B122" s="132" t="s">
        <v>277</v>
      </c>
      <c r="C122" s="133" t="s">
        <v>12</v>
      </c>
      <c r="D122" s="132" t="s">
        <v>607</v>
      </c>
      <c r="E122" s="132" t="s">
        <v>632</v>
      </c>
      <c r="F122" s="132" t="s">
        <v>68</v>
      </c>
      <c r="G122" s="132" t="s">
        <v>45</v>
      </c>
      <c r="H122" s="132" t="s">
        <v>69</v>
      </c>
      <c r="I122" s="137">
        <v>2</v>
      </c>
      <c r="J122" s="138">
        <v>5000</v>
      </c>
      <c r="K122" s="132"/>
      <c r="L122" s="49" t="s">
        <v>88</v>
      </c>
      <c r="M122" s="133"/>
      <c r="N122" s="139"/>
      <c r="O122" s="106"/>
      <c r="P122" s="106"/>
      <c r="Q122" s="106"/>
    </row>
    <row r="123" spans="1:17" s="21" customFormat="1" ht="87" customHeight="1" x14ac:dyDescent="0.25">
      <c r="A123" s="49" t="s">
        <v>483</v>
      </c>
      <c r="B123" s="49" t="s">
        <v>484</v>
      </c>
      <c r="C123" s="133" t="s">
        <v>12</v>
      </c>
      <c r="D123" s="49" t="s">
        <v>485</v>
      </c>
      <c r="E123" s="49" t="s">
        <v>633</v>
      </c>
      <c r="F123" s="49" t="s">
        <v>487</v>
      </c>
      <c r="G123" s="55" t="s">
        <v>88</v>
      </c>
      <c r="H123" s="49" t="s">
        <v>488</v>
      </c>
      <c r="I123" s="140">
        <v>3</v>
      </c>
      <c r="J123" s="23">
        <v>2000</v>
      </c>
      <c r="K123" s="49"/>
      <c r="L123" s="49" t="s">
        <v>88</v>
      </c>
      <c r="M123" s="50"/>
      <c r="N123" s="112"/>
      <c r="O123" s="111"/>
      <c r="P123" s="111"/>
      <c r="Q123" s="111"/>
    </row>
    <row r="124" spans="1:17" s="17" customFormat="1" ht="76.5" x14ac:dyDescent="0.2">
      <c r="A124" s="132" t="s">
        <v>82</v>
      </c>
      <c r="B124" s="132" t="s">
        <v>83</v>
      </c>
      <c r="C124" s="133" t="s">
        <v>12</v>
      </c>
      <c r="D124" s="132" t="s">
        <v>84</v>
      </c>
      <c r="E124" s="132" t="s">
        <v>85</v>
      </c>
      <c r="F124" s="132" t="s">
        <v>86</v>
      </c>
      <c r="G124" s="132" t="s">
        <v>87</v>
      </c>
      <c r="H124" s="132" t="s">
        <v>88</v>
      </c>
      <c r="I124" s="133">
        <v>4</v>
      </c>
      <c r="J124" s="136">
        <v>5800</v>
      </c>
      <c r="K124" s="132"/>
      <c r="L124" s="49" t="s">
        <v>88</v>
      </c>
      <c r="M124" s="133"/>
      <c r="N124" s="139"/>
      <c r="O124" s="106"/>
      <c r="P124" s="106"/>
      <c r="Q124" s="106"/>
    </row>
    <row r="125" spans="1:17" s="17" customFormat="1" ht="92.25" customHeight="1" x14ac:dyDescent="0.2">
      <c r="A125" s="132" t="s">
        <v>82</v>
      </c>
      <c r="B125" s="132" t="s">
        <v>94</v>
      </c>
      <c r="C125" s="133" t="s">
        <v>12</v>
      </c>
      <c r="D125" s="132" t="s">
        <v>84</v>
      </c>
      <c r="E125" s="132" t="s">
        <v>85</v>
      </c>
      <c r="F125" s="132" t="s">
        <v>90</v>
      </c>
      <c r="G125" s="132" t="s">
        <v>95</v>
      </c>
      <c r="H125" s="132" t="s">
        <v>88</v>
      </c>
      <c r="I125" s="133">
        <v>4</v>
      </c>
      <c r="J125" s="136">
        <v>3500</v>
      </c>
      <c r="K125" s="132"/>
      <c r="L125" s="49" t="s">
        <v>88</v>
      </c>
      <c r="M125" s="133"/>
      <c r="N125" s="139"/>
      <c r="O125" s="106"/>
      <c r="P125" s="106"/>
      <c r="Q125" s="106"/>
    </row>
    <row r="126" spans="1:17" s="17" customFormat="1" ht="89.25" x14ac:dyDescent="0.2">
      <c r="A126" s="132" t="s">
        <v>70</v>
      </c>
      <c r="B126" s="132" t="s">
        <v>76</v>
      </c>
      <c r="C126" s="133" t="s">
        <v>12</v>
      </c>
      <c r="D126" s="132" t="s">
        <v>72</v>
      </c>
      <c r="E126" s="132" t="s">
        <v>73</v>
      </c>
      <c r="F126" s="132" t="s">
        <v>74</v>
      </c>
      <c r="G126" s="132" t="s">
        <v>75</v>
      </c>
      <c r="H126" s="132" t="s">
        <v>75</v>
      </c>
      <c r="I126" s="133">
        <v>4</v>
      </c>
      <c r="J126" s="141">
        <v>3000</v>
      </c>
      <c r="K126" s="132"/>
      <c r="L126" s="49" t="s">
        <v>88</v>
      </c>
      <c r="M126" s="133"/>
      <c r="N126" s="139"/>
      <c r="O126" s="106"/>
      <c r="P126" s="106"/>
      <c r="Q126" s="106"/>
    </row>
    <row r="127" spans="1:17" s="16" customFormat="1" ht="76.5" x14ac:dyDescent="0.2">
      <c r="A127" s="132" t="s">
        <v>96</v>
      </c>
      <c r="B127" s="132" t="s">
        <v>97</v>
      </c>
      <c r="C127" s="133" t="s">
        <v>12</v>
      </c>
      <c r="D127" s="132" t="s">
        <v>84</v>
      </c>
      <c r="E127" s="132" t="s">
        <v>85</v>
      </c>
      <c r="F127" s="132" t="s">
        <v>90</v>
      </c>
      <c r="G127" s="132" t="s">
        <v>88</v>
      </c>
      <c r="H127" s="132" t="s">
        <v>88</v>
      </c>
      <c r="I127" s="133">
        <v>4</v>
      </c>
      <c r="J127" s="136">
        <v>3000</v>
      </c>
      <c r="K127" s="132"/>
      <c r="L127" s="49" t="s">
        <v>88</v>
      </c>
      <c r="M127" s="133"/>
      <c r="N127" s="139"/>
      <c r="O127" s="109"/>
      <c r="P127" s="109"/>
      <c r="Q127" s="109"/>
    </row>
    <row r="128" spans="1:17" s="16" customFormat="1" ht="76.5" x14ac:dyDescent="0.2">
      <c r="A128" s="132" t="s">
        <v>96</v>
      </c>
      <c r="B128" s="132" t="s">
        <v>98</v>
      </c>
      <c r="C128" s="133" t="s">
        <v>12</v>
      </c>
      <c r="D128" s="132" t="s">
        <v>84</v>
      </c>
      <c r="E128" s="132" t="s">
        <v>85</v>
      </c>
      <c r="F128" s="132" t="s">
        <v>90</v>
      </c>
      <c r="G128" s="132" t="s">
        <v>88</v>
      </c>
      <c r="H128" s="132" t="s">
        <v>88</v>
      </c>
      <c r="I128" s="133">
        <v>4</v>
      </c>
      <c r="J128" s="136">
        <v>2500</v>
      </c>
      <c r="K128" s="132"/>
      <c r="L128" s="49" t="s">
        <v>88</v>
      </c>
      <c r="M128" s="133"/>
      <c r="N128" s="139"/>
      <c r="O128" s="109"/>
      <c r="P128" s="109"/>
      <c r="Q128" s="109"/>
    </row>
    <row r="129" spans="1:17" s="16" customFormat="1" ht="76.5" x14ac:dyDescent="0.2">
      <c r="A129" s="132" t="s">
        <v>82</v>
      </c>
      <c r="B129" s="132" t="s">
        <v>89</v>
      </c>
      <c r="C129" s="133" t="s">
        <v>12</v>
      </c>
      <c r="D129" s="132" t="s">
        <v>84</v>
      </c>
      <c r="E129" s="132" t="s">
        <v>85</v>
      </c>
      <c r="F129" s="132" t="s">
        <v>90</v>
      </c>
      <c r="G129" s="132" t="s">
        <v>91</v>
      </c>
      <c r="H129" s="132" t="s">
        <v>88</v>
      </c>
      <c r="I129" s="133">
        <v>4</v>
      </c>
      <c r="J129" s="136">
        <v>2200</v>
      </c>
      <c r="K129" s="132"/>
      <c r="L129" s="49" t="s">
        <v>88</v>
      </c>
      <c r="M129" s="133"/>
      <c r="N129" s="139"/>
      <c r="O129" s="109"/>
      <c r="P129" s="109"/>
      <c r="Q129" s="109"/>
    </row>
    <row r="130" spans="1:17" s="16" customFormat="1" ht="76.5" x14ac:dyDescent="0.2">
      <c r="A130" s="132" t="s">
        <v>82</v>
      </c>
      <c r="B130" s="132" t="s">
        <v>92</v>
      </c>
      <c r="C130" s="133" t="s">
        <v>12</v>
      </c>
      <c r="D130" s="132" t="s">
        <v>84</v>
      </c>
      <c r="E130" s="132" t="s">
        <v>85</v>
      </c>
      <c r="F130" s="132" t="s">
        <v>90</v>
      </c>
      <c r="G130" s="132" t="s">
        <v>93</v>
      </c>
      <c r="H130" s="132" t="s">
        <v>88</v>
      </c>
      <c r="I130" s="133">
        <v>4</v>
      </c>
      <c r="J130" s="136">
        <v>2500</v>
      </c>
      <c r="K130" s="132"/>
      <c r="L130" s="49" t="s">
        <v>88</v>
      </c>
      <c r="M130" s="133"/>
      <c r="N130" s="139"/>
      <c r="O130" s="109"/>
      <c r="P130" s="109"/>
      <c r="Q130" s="109"/>
    </row>
    <row r="131" spans="1:17" s="16" customFormat="1" ht="51" x14ac:dyDescent="0.2">
      <c r="A131" s="132" t="s">
        <v>77</v>
      </c>
      <c r="B131" s="132" t="s">
        <v>78</v>
      </c>
      <c r="C131" s="133" t="s">
        <v>12</v>
      </c>
      <c r="D131" s="132" t="s">
        <v>79</v>
      </c>
      <c r="E131" s="132" t="s">
        <v>80</v>
      </c>
      <c r="F131" s="132" t="s">
        <v>81</v>
      </c>
      <c r="G131" s="132" t="s">
        <v>75</v>
      </c>
      <c r="H131" s="132" t="s">
        <v>628</v>
      </c>
      <c r="I131" s="133">
        <v>4</v>
      </c>
      <c r="J131" s="141">
        <v>1000</v>
      </c>
      <c r="K131" s="132"/>
      <c r="L131" s="49" t="s">
        <v>88</v>
      </c>
      <c r="M131" s="133"/>
      <c r="N131" s="139"/>
      <c r="O131" s="109"/>
      <c r="P131" s="109"/>
      <c r="Q131" s="109"/>
    </row>
    <row r="132" spans="1:17" s="17" customFormat="1" ht="102" customHeight="1" x14ac:dyDescent="0.25">
      <c r="A132" s="142" t="s">
        <v>523</v>
      </c>
      <c r="B132" s="143" t="s">
        <v>618</v>
      </c>
      <c r="C132" s="133" t="s">
        <v>9</v>
      </c>
      <c r="D132" s="142" t="s">
        <v>524</v>
      </c>
      <c r="E132" s="132" t="s">
        <v>525</v>
      </c>
      <c r="F132" s="142" t="s">
        <v>526</v>
      </c>
      <c r="G132" s="142" t="s">
        <v>527</v>
      </c>
      <c r="H132" s="142" t="s">
        <v>88</v>
      </c>
      <c r="I132" s="137">
        <v>5</v>
      </c>
      <c r="J132" s="144">
        <v>5000</v>
      </c>
      <c r="K132" s="132"/>
      <c r="L132" s="49" t="s">
        <v>88</v>
      </c>
      <c r="M132" s="133"/>
      <c r="N132" s="139"/>
      <c r="O132" s="106"/>
      <c r="P132" s="106"/>
      <c r="Q132" s="106"/>
    </row>
    <row r="133" spans="1:17" s="17" customFormat="1" ht="123" customHeight="1" x14ac:dyDescent="0.25">
      <c r="A133" s="132" t="s">
        <v>554</v>
      </c>
      <c r="B133" s="132" t="s">
        <v>614</v>
      </c>
      <c r="C133" s="50" t="s">
        <v>39</v>
      </c>
      <c r="D133" s="145" t="s">
        <v>555</v>
      </c>
      <c r="E133" s="145" t="s">
        <v>613</v>
      </c>
      <c r="F133" s="145" t="s">
        <v>556</v>
      </c>
      <c r="G133" s="146" t="s">
        <v>557</v>
      </c>
      <c r="H133" s="132" t="s">
        <v>88</v>
      </c>
      <c r="I133" s="137">
        <v>3</v>
      </c>
      <c r="J133" s="147">
        <v>20648</v>
      </c>
      <c r="K133" s="132"/>
      <c r="L133" s="49" t="s">
        <v>88</v>
      </c>
      <c r="M133" s="133"/>
      <c r="N133" s="139"/>
      <c r="O133" s="106"/>
      <c r="P133" s="106"/>
      <c r="Q133" s="106"/>
    </row>
    <row r="134" spans="1:17" s="17" customFormat="1" ht="99.75" customHeight="1" x14ac:dyDescent="0.25">
      <c r="A134" s="132" t="s">
        <v>528</v>
      </c>
      <c r="B134" s="132" t="s">
        <v>529</v>
      </c>
      <c r="C134" s="133" t="s">
        <v>39</v>
      </c>
      <c r="D134" s="145" t="s">
        <v>608</v>
      </c>
      <c r="E134" s="145" t="s">
        <v>610</v>
      </c>
      <c r="F134" s="145" t="s">
        <v>530</v>
      </c>
      <c r="G134" s="145" t="s">
        <v>609</v>
      </c>
      <c r="H134" s="132" t="s">
        <v>278</v>
      </c>
      <c r="I134" s="137">
        <v>4</v>
      </c>
      <c r="J134" s="148">
        <v>175000</v>
      </c>
      <c r="K134" s="132" t="s">
        <v>531</v>
      </c>
      <c r="L134" s="49" t="s">
        <v>88</v>
      </c>
      <c r="M134" s="132" t="s">
        <v>650</v>
      </c>
      <c r="N134" s="139" t="s">
        <v>531</v>
      </c>
      <c r="O134" s="106"/>
      <c r="P134" s="106"/>
      <c r="Q134" s="106"/>
    </row>
    <row r="135" spans="1:17" s="17" customFormat="1" ht="64.5" customHeight="1" x14ac:dyDescent="0.25">
      <c r="A135" s="149" t="s">
        <v>417</v>
      </c>
      <c r="B135" s="149" t="s">
        <v>467</v>
      </c>
      <c r="C135" s="50" t="s">
        <v>39</v>
      </c>
      <c r="D135" s="150" t="s">
        <v>482</v>
      </c>
      <c r="E135" s="150" t="s">
        <v>468</v>
      </c>
      <c r="F135" s="150" t="s">
        <v>469</v>
      </c>
      <c r="G135" s="150" t="s">
        <v>470</v>
      </c>
      <c r="H135" s="149" t="s">
        <v>88</v>
      </c>
      <c r="I135" s="151">
        <v>6</v>
      </c>
      <c r="J135" s="148">
        <v>45000</v>
      </c>
      <c r="K135" s="152"/>
      <c r="L135" s="49" t="s">
        <v>88</v>
      </c>
      <c r="M135" s="132" t="s">
        <v>647</v>
      </c>
      <c r="N135" s="153"/>
      <c r="O135" s="106"/>
      <c r="P135" s="106"/>
      <c r="Q135" s="106"/>
    </row>
    <row r="136" spans="1:17" s="17" customFormat="1" ht="64.5" x14ac:dyDescent="0.25">
      <c r="A136" s="132" t="s">
        <v>204</v>
      </c>
      <c r="B136" s="132" t="s">
        <v>211</v>
      </c>
      <c r="C136" s="50" t="s">
        <v>40</v>
      </c>
      <c r="D136" s="132" t="s">
        <v>212</v>
      </c>
      <c r="E136" s="132" t="s">
        <v>213</v>
      </c>
      <c r="F136" s="132" t="s">
        <v>214</v>
      </c>
      <c r="G136" s="132" t="s">
        <v>88</v>
      </c>
      <c r="H136" s="132" t="s">
        <v>88</v>
      </c>
      <c r="I136" s="137">
        <v>1</v>
      </c>
      <c r="J136" s="136">
        <v>150000</v>
      </c>
      <c r="K136" s="132"/>
      <c r="L136" s="49" t="s">
        <v>88</v>
      </c>
      <c r="M136" s="132" t="s">
        <v>646</v>
      </c>
      <c r="N136" s="139">
        <v>75000</v>
      </c>
      <c r="O136" s="106"/>
      <c r="P136" s="106"/>
      <c r="Q136" s="106"/>
    </row>
    <row r="137" spans="1:17" s="17" customFormat="1" ht="121.5" customHeight="1" x14ac:dyDescent="0.25">
      <c r="A137" s="132" t="s">
        <v>417</v>
      </c>
      <c r="B137" s="132" t="s">
        <v>480</v>
      </c>
      <c r="C137" s="133" t="s">
        <v>37</v>
      </c>
      <c r="D137" s="149" t="s">
        <v>426</v>
      </c>
      <c r="E137" s="149" t="s">
        <v>432</v>
      </c>
      <c r="F137" s="149" t="s">
        <v>424</v>
      </c>
      <c r="G137" s="149" t="s">
        <v>439</v>
      </c>
      <c r="H137" s="149" t="s">
        <v>88</v>
      </c>
      <c r="I137" s="151">
        <v>1</v>
      </c>
      <c r="J137" s="154">
        <v>2500</v>
      </c>
      <c r="K137" s="152"/>
      <c r="L137" s="49" t="s">
        <v>88</v>
      </c>
      <c r="M137" s="155"/>
      <c r="N137" s="153"/>
      <c r="O137" s="106"/>
      <c r="P137" s="106"/>
      <c r="Q137" s="106"/>
    </row>
    <row r="138" spans="1:17" s="17" customFormat="1" ht="120.75" customHeight="1" x14ac:dyDescent="0.25">
      <c r="A138" s="149" t="s">
        <v>417</v>
      </c>
      <c r="B138" s="149" t="s">
        <v>471</v>
      </c>
      <c r="C138" s="50" t="s">
        <v>37</v>
      </c>
      <c r="D138" s="150" t="s">
        <v>418</v>
      </c>
      <c r="E138" s="149" t="s">
        <v>419</v>
      </c>
      <c r="F138" s="149" t="s">
        <v>420</v>
      </c>
      <c r="G138" s="149" t="s">
        <v>421</v>
      </c>
      <c r="H138" s="149" t="s">
        <v>88</v>
      </c>
      <c r="I138" s="151">
        <v>1</v>
      </c>
      <c r="J138" s="141">
        <v>10000</v>
      </c>
      <c r="K138" s="152"/>
      <c r="L138" s="49" t="s">
        <v>88</v>
      </c>
      <c r="M138" s="155"/>
      <c r="N138" s="153"/>
      <c r="O138" s="106"/>
      <c r="P138" s="106"/>
      <c r="Q138" s="106"/>
    </row>
    <row r="139" spans="1:17" s="17" customFormat="1" ht="85.5" customHeight="1" x14ac:dyDescent="0.25">
      <c r="A139" s="149" t="s">
        <v>417</v>
      </c>
      <c r="B139" s="149" t="s">
        <v>476</v>
      </c>
      <c r="C139" s="156" t="s">
        <v>37</v>
      </c>
      <c r="D139" s="150" t="s">
        <v>422</v>
      </c>
      <c r="E139" s="149" t="s">
        <v>423</v>
      </c>
      <c r="F139" s="149" t="s">
        <v>434</v>
      </c>
      <c r="G139" s="149" t="s">
        <v>435</v>
      </c>
      <c r="H139" s="149" t="s">
        <v>88</v>
      </c>
      <c r="I139" s="151">
        <v>1</v>
      </c>
      <c r="J139" s="154">
        <v>10000</v>
      </c>
      <c r="K139" s="152"/>
      <c r="L139" s="49" t="s">
        <v>88</v>
      </c>
      <c r="M139" s="155"/>
      <c r="N139" s="153"/>
      <c r="O139" s="106"/>
      <c r="P139" s="106"/>
      <c r="Q139" s="106"/>
    </row>
    <row r="140" spans="1:17" s="17" customFormat="1" ht="65.25" customHeight="1" x14ac:dyDescent="0.25">
      <c r="A140" s="149" t="s">
        <v>417</v>
      </c>
      <c r="B140" s="149" t="s">
        <v>472</v>
      </c>
      <c r="C140" s="50" t="s">
        <v>37</v>
      </c>
      <c r="D140" s="150" t="s">
        <v>422</v>
      </c>
      <c r="E140" s="149" t="s">
        <v>423</v>
      </c>
      <c r="F140" s="149" t="s">
        <v>424</v>
      </c>
      <c r="G140" s="149" t="s">
        <v>425</v>
      </c>
      <c r="H140" s="149" t="s">
        <v>88</v>
      </c>
      <c r="I140" s="151">
        <v>1</v>
      </c>
      <c r="J140" s="154">
        <v>19975</v>
      </c>
      <c r="K140" s="152"/>
      <c r="L140" s="49" t="s">
        <v>88</v>
      </c>
      <c r="M140" s="155"/>
      <c r="N140" s="153"/>
      <c r="O140" s="106"/>
      <c r="P140" s="106"/>
      <c r="Q140" s="106"/>
    </row>
    <row r="141" spans="1:17" s="17" customFormat="1" ht="119.25" customHeight="1" x14ac:dyDescent="0.25">
      <c r="A141" s="132" t="s">
        <v>417</v>
      </c>
      <c r="B141" s="132" t="s">
        <v>620</v>
      </c>
      <c r="C141" s="133" t="s">
        <v>37</v>
      </c>
      <c r="D141" s="150" t="s">
        <v>418</v>
      </c>
      <c r="E141" s="149" t="s">
        <v>429</v>
      </c>
      <c r="F141" s="149" t="s">
        <v>430</v>
      </c>
      <c r="G141" s="149" t="s">
        <v>431</v>
      </c>
      <c r="H141" s="149" t="s">
        <v>88</v>
      </c>
      <c r="I141" s="151">
        <v>1</v>
      </c>
      <c r="J141" s="154">
        <v>35000</v>
      </c>
      <c r="K141" s="152"/>
      <c r="L141" s="49" t="s">
        <v>88</v>
      </c>
      <c r="M141" s="155"/>
      <c r="N141" s="153"/>
      <c r="O141" s="106"/>
      <c r="P141" s="106"/>
      <c r="Q141" s="106"/>
    </row>
    <row r="142" spans="1:17" s="17" customFormat="1" ht="67.5" customHeight="1" x14ac:dyDescent="0.25">
      <c r="A142" s="149" t="s">
        <v>417</v>
      </c>
      <c r="B142" s="149" t="s">
        <v>473</v>
      </c>
      <c r="C142" s="50" t="s">
        <v>37</v>
      </c>
      <c r="D142" s="150" t="s">
        <v>426</v>
      </c>
      <c r="E142" s="149" t="s">
        <v>427</v>
      </c>
      <c r="F142" s="149" t="s">
        <v>424</v>
      </c>
      <c r="G142" s="149" t="s">
        <v>428</v>
      </c>
      <c r="H142" s="149" t="s">
        <v>88</v>
      </c>
      <c r="I142" s="151">
        <v>1</v>
      </c>
      <c r="J142" s="154">
        <v>51035</v>
      </c>
      <c r="K142" s="152"/>
      <c r="L142" s="49" t="s">
        <v>88</v>
      </c>
      <c r="M142" s="155"/>
      <c r="N142" s="153"/>
      <c r="O142" s="106"/>
      <c r="P142" s="106"/>
      <c r="Q142" s="106"/>
    </row>
    <row r="143" spans="1:17" s="17" customFormat="1" ht="114.75" x14ac:dyDescent="0.25">
      <c r="A143" s="132" t="s">
        <v>570</v>
      </c>
      <c r="B143" s="146" t="s">
        <v>571</v>
      </c>
      <c r="C143" s="50" t="s">
        <v>37</v>
      </c>
      <c r="D143" s="132" t="s">
        <v>572</v>
      </c>
      <c r="E143" s="142" t="s">
        <v>573</v>
      </c>
      <c r="F143" s="142" t="s">
        <v>574</v>
      </c>
      <c r="G143" s="142" t="s">
        <v>278</v>
      </c>
      <c r="H143" s="142" t="s">
        <v>278</v>
      </c>
      <c r="I143" s="137">
        <v>2</v>
      </c>
      <c r="J143" s="157">
        <v>15000</v>
      </c>
      <c r="K143" s="132"/>
      <c r="L143" s="49" t="s">
        <v>88</v>
      </c>
      <c r="M143" s="133"/>
      <c r="N143" s="139"/>
      <c r="O143" s="106"/>
      <c r="P143" s="106"/>
      <c r="Q143" s="106"/>
    </row>
    <row r="144" spans="1:17" s="17" customFormat="1" ht="96" customHeight="1" x14ac:dyDescent="0.25">
      <c r="A144" s="149" t="s">
        <v>417</v>
      </c>
      <c r="B144" s="149" t="s">
        <v>478</v>
      </c>
      <c r="C144" s="156" t="s">
        <v>37</v>
      </c>
      <c r="D144" s="150" t="s">
        <v>418</v>
      </c>
      <c r="E144" s="149" t="s">
        <v>429</v>
      </c>
      <c r="F144" s="149" t="s">
        <v>430</v>
      </c>
      <c r="G144" s="149" t="s">
        <v>431</v>
      </c>
      <c r="H144" s="149" t="s">
        <v>88</v>
      </c>
      <c r="I144" s="156" t="s">
        <v>630</v>
      </c>
      <c r="J144" s="154">
        <v>500000</v>
      </c>
      <c r="K144" s="152"/>
      <c r="L144" s="49" t="s">
        <v>88</v>
      </c>
      <c r="M144" s="86"/>
      <c r="N144" s="153"/>
      <c r="O144" s="106"/>
      <c r="P144" s="106"/>
      <c r="Q144" s="106"/>
    </row>
    <row r="145" spans="1:17" s="17" customFormat="1" ht="132" customHeight="1" x14ac:dyDescent="0.25">
      <c r="A145" s="149" t="s">
        <v>417</v>
      </c>
      <c r="B145" s="149" t="s">
        <v>474</v>
      </c>
      <c r="C145" s="50" t="s">
        <v>37</v>
      </c>
      <c r="D145" s="150" t="s">
        <v>418</v>
      </c>
      <c r="E145" s="150" t="s">
        <v>429</v>
      </c>
      <c r="F145" s="149" t="s">
        <v>430</v>
      </c>
      <c r="G145" s="149" t="s">
        <v>431</v>
      </c>
      <c r="H145" s="149" t="s">
        <v>88</v>
      </c>
      <c r="I145" s="156" t="s">
        <v>631</v>
      </c>
      <c r="J145" s="154">
        <v>300000</v>
      </c>
      <c r="K145" s="152"/>
      <c r="L145" s="49" t="s">
        <v>88</v>
      </c>
      <c r="M145" s="155"/>
      <c r="N145" s="153"/>
      <c r="O145" s="106"/>
      <c r="P145" s="106"/>
      <c r="Q145" s="106"/>
    </row>
    <row r="146" spans="1:17" s="19" customFormat="1" ht="102" x14ac:dyDescent="0.25">
      <c r="A146" s="132" t="s">
        <v>417</v>
      </c>
      <c r="B146" s="132" t="s">
        <v>475</v>
      </c>
      <c r="C146" s="50" t="s">
        <v>37</v>
      </c>
      <c r="D146" s="150" t="s">
        <v>422</v>
      </c>
      <c r="E146" s="149" t="s">
        <v>432</v>
      </c>
      <c r="F146" s="149" t="s">
        <v>424</v>
      </c>
      <c r="G146" s="149" t="s">
        <v>433</v>
      </c>
      <c r="H146" s="149" t="s">
        <v>88</v>
      </c>
      <c r="I146" s="156">
        <v>7</v>
      </c>
      <c r="J146" s="154">
        <v>25000</v>
      </c>
      <c r="K146" s="152"/>
      <c r="L146" s="49" t="s">
        <v>88</v>
      </c>
      <c r="M146" s="155"/>
      <c r="N146" s="153"/>
      <c r="O146" s="106"/>
      <c r="P146" s="106"/>
      <c r="Q146" s="106"/>
    </row>
    <row r="147" spans="1:17" s="19" customFormat="1" ht="120" customHeight="1" x14ac:dyDescent="0.25">
      <c r="A147" s="149" t="s">
        <v>417</v>
      </c>
      <c r="B147" s="149" t="s">
        <v>477</v>
      </c>
      <c r="C147" s="156" t="s">
        <v>37</v>
      </c>
      <c r="D147" s="150" t="s">
        <v>418</v>
      </c>
      <c r="E147" s="149" t="s">
        <v>436</v>
      </c>
      <c r="F147" s="149" t="s">
        <v>437</v>
      </c>
      <c r="G147" s="149" t="s">
        <v>421</v>
      </c>
      <c r="H147" s="149" t="s">
        <v>88</v>
      </c>
      <c r="I147" s="156">
        <v>8</v>
      </c>
      <c r="J147" s="141">
        <v>200000</v>
      </c>
      <c r="K147" s="152"/>
      <c r="L147" s="49" t="s">
        <v>88</v>
      </c>
      <c r="M147" s="155"/>
      <c r="N147" s="153"/>
      <c r="O147" s="106"/>
      <c r="P147" s="106"/>
      <c r="Q147" s="106"/>
    </row>
    <row r="148" spans="1:17" s="17" customFormat="1" ht="102" x14ac:dyDescent="0.25">
      <c r="A148" s="132" t="s">
        <v>417</v>
      </c>
      <c r="B148" s="132" t="s">
        <v>479</v>
      </c>
      <c r="C148" s="133" t="s">
        <v>37</v>
      </c>
      <c r="D148" s="150" t="s">
        <v>422</v>
      </c>
      <c r="E148" s="149" t="s">
        <v>432</v>
      </c>
      <c r="F148" s="149" t="s">
        <v>424</v>
      </c>
      <c r="G148" s="149" t="s">
        <v>433</v>
      </c>
      <c r="H148" s="149" t="s">
        <v>88</v>
      </c>
      <c r="I148" s="156">
        <v>9</v>
      </c>
      <c r="J148" s="154">
        <v>250000</v>
      </c>
      <c r="K148" s="152"/>
      <c r="L148" s="49" t="s">
        <v>88</v>
      </c>
      <c r="M148" s="155"/>
      <c r="N148" s="153"/>
      <c r="O148" s="106"/>
      <c r="P148" s="106"/>
      <c r="Q148" s="106"/>
    </row>
    <row r="149" spans="1:17" s="47" customFormat="1" ht="122.25" customHeight="1" x14ac:dyDescent="0.25">
      <c r="A149" s="158" t="s">
        <v>417</v>
      </c>
      <c r="B149" s="158" t="s">
        <v>658</v>
      </c>
      <c r="C149" s="159" t="s">
        <v>37</v>
      </c>
      <c r="D149" s="160" t="s">
        <v>418</v>
      </c>
      <c r="E149" s="158" t="s">
        <v>419</v>
      </c>
      <c r="F149" s="158" t="s">
        <v>430</v>
      </c>
      <c r="G149" s="158" t="s">
        <v>433</v>
      </c>
      <c r="H149" s="158" t="s">
        <v>88</v>
      </c>
      <c r="I149" s="159">
        <v>10</v>
      </c>
      <c r="J149" s="161">
        <v>0</v>
      </c>
      <c r="K149" s="162"/>
      <c r="L149" s="49" t="s">
        <v>88</v>
      </c>
      <c r="M149" s="163" t="s">
        <v>438</v>
      </c>
      <c r="N149" s="164"/>
      <c r="O149" s="106"/>
      <c r="P149" s="106"/>
      <c r="Q149" s="106"/>
    </row>
    <row r="150" spans="1:17" s="17" customFormat="1" ht="89.25" x14ac:dyDescent="0.25">
      <c r="A150" s="149" t="s">
        <v>417</v>
      </c>
      <c r="B150" s="149" t="s">
        <v>481</v>
      </c>
      <c r="C150" s="156" t="s">
        <v>37</v>
      </c>
      <c r="D150" s="150" t="s">
        <v>440</v>
      </c>
      <c r="E150" s="149" t="s">
        <v>419</v>
      </c>
      <c r="F150" s="149" t="s">
        <v>441</v>
      </c>
      <c r="G150" s="149" t="s">
        <v>433</v>
      </c>
      <c r="H150" s="149" t="s">
        <v>88</v>
      </c>
      <c r="I150" s="156">
        <v>10</v>
      </c>
      <c r="J150" s="165">
        <v>0</v>
      </c>
      <c r="K150" s="152"/>
      <c r="L150" s="49" t="s">
        <v>88</v>
      </c>
      <c r="M150" s="155"/>
      <c r="N150" s="153"/>
      <c r="O150" s="106"/>
      <c r="P150" s="106"/>
      <c r="Q150" s="106"/>
    </row>
    <row r="151" spans="1:17" s="19" customFormat="1" ht="68.25" customHeight="1" x14ac:dyDescent="0.2">
      <c r="A151" s="132" t="s">
        <v>332</v>
      </c>
      <c r="B151" s="132" t="s">
        <v>333</v>
      </c>
      <c r="C151" s="133" t="s">
        <v>13</v>
      </c>
      <c r="D151" s="145" t="s">
        <v>334</v>
      </c>
      <c r="E151" s="132" t="s">
        <v>335</v>
      </c>
      <c r="F151" s="132" t="s">
        <v>336</v>
      </c>
      <c r="G151" s="142" t="s">
        <v>337</v>
      </c>
      <c r="H151" s="132" t="s">
        <v>88</v>
      </c>
      <c r="I151" s="133">
        <v>2</v>
      </c>
      <c r="J151" s="136">
        <v>6000</v>
      </c>
      <c r="K151" s="49"/>
      <c r="L151" s="49" t="s">
        <v>88</v>
      </c>
      <c r="M151" s="50"/>
      <c r="N151" s="112"/>
      <c r="O151" s="106"/>
      <c r="P151" s="106"/>
      <c r="Q151" s="106"/>
    </row>
    <row r="152" spans="1:17" s="19" customFormat="1" ht="76.5" x14ac:dyDescent="0.2">
      <c r="A152" s="132" t="s">
        <v>70</v>
      </c>
      <c r="B152" s="132" t="s">
        <v>118</v>
      </c>
      <c r="C152" s="133" t="s">
        <v>13</v>
      </c>
      <c r="D152" s="132" t="s">
        <v>119</v>
      </c>
      <c r="E152" s="132" t="s">
        <v>120</v>
      </c>
      <c r="F152" s="132" t="s">
        <v>121</v>
      </c>
      <c r="G152" s="132" t="s">
        <v>75</v>
      </c>
      <c r="H152" s="132" t="s">
        <v>75</v>
      </c>
      <c r="I152" s="133">
        <v>3</v>
      </c>
      <c r="J152" s="141">
        <v>2500</v>
      </c>
      <c r="K152" s="132"/>
      <c r="L152" s="49" t="s">
        <v>88</v>
      </c>
      <c r="M152" s="133"/>
      <c r="N152" s="139"/>
      <c r="O152" s="106"/>
      <c r="P152" s="106"/>
      <c r="Q152" s="106"/>
    </row>
    <row r="153" spans="1:17" s="19" customFormat="1" ht="63.75" x14ac:dyDescent="0.2">
      <c r="A153" s="132" t="s">
        <v>99</v>
      </c>
      <c r="B153" s="132" t="s">
        <v>124</v>
      </c>
      <c r="C153" s="133" t="s">
        <v>13</v>
      </c>
      <c r="D153" s="132" t="s">
        <v>125</v>
      </c>
      <c r="E153" s="132" t="s">
        <v>126</v>
      </c>
      <c r="F153" s="132" t="s">
        <v>127</v>
      </c>
      <c r="G153" s="132" t="s">
        <v>75</v>
      </c>
      <c r="H153" s="132" t="s">
        <v>75</v>
      </c>
      <c r="I153" s="133">
        <v>4</v>
      </c>
      <c r="J153" s="141">
        <v>2000</v>
      </c>
      <c r="K153" s="133"/>
      <c r="L153" s="49" t="s">
        <v>88</v>
      </c>
      <c r="M153" s="166"/>
      <c r="N153" s="139"/>
      <c r="O153" s="106"/>
      <c r="P153" s="106"/>
      <c r="Q153" s="106"/>
    </row>
    <row r="154" spans="1:17" s="19" customFormat="1" ht="63.75" x14ac:dyDescent="0.2">
      <c r="A154" s="167" t="s">
        <v>82</v>
      </c>
      <c r="B154" s="167" t="s">
        <v>113</v>
      </c>
      <c r="C154" s="133" t="s">
        <v>13</v>
      </c>
      <c r="D154" s="132" t="s">
        <v>114</v>
      </c>
      <c r="E154" s="132" t="s">
        <v>115</v>
      </c>
      <c r="F154" s="132" t="s">
        <v>116</v>
      </c>
      <c r="G154" s="132" t="s">
        <v>117</v>
      </c>
      <c r="H154" s="132" t="s">
        <v>629</v>
      </c>
      <c r="I154" s="133">
        <v>5</v>
      </c>
      <c r="J154" s="136">
        <v>2000</v>
      </c>
      <c r="K154" s="132"/>
      <c r="L154" s="49" t="s">
        <v>88</v>
      </c>
      <c r="M154" s="133"/>
      <c r="N154" s="139"/>
      <c r="O154" s="106"/>
      <c r="P154" s="106"/>
      <c r="Q154" s="106"/>
    </row>
    <row r="155" spans="1:17" s="19" customFormat="1" ht="89.25" x14ac:dyDescent="0.2">
      <c r="A155" s="132" t="s">
        <v>314</v>
      </c>
      <c r="B155" s="132" t="s">
        <v>338</v>
      </c>
      <c r="C155" s="133" t="s">
        <v>13</v>
      </c>
      <c r="D155" s="132" t="s">
        <v>316</v>
      </c>
      <c r="E155" s="132" t="s">
        <v>339</v>
      </c>
      <c r="F155" s="132" t="s">
        <v>318</v>
      </c>
      <c r="G155" s="142" t="s">
        <v>319</v>
      </c>
      <c r="H155" s="132" t="s">
        <v>88</v>
      </c>
      <c r="I155" s="133">
        <v>6</v>
      </c>
      <c r="J155" s="136">
        <v>6912</v>
      </c>
      <c r="K155" s="49"/>
      <c r="L155" s="49" t="s">
        <v>88</v>
      </c>
      <c r="M155" s="50"/>
      <c r="N155" s="112"/>
      <c r="O155" s="106"/>
      <c r="P155" s="106"/>
      <c r="Q155" s="106"/>
    </row>
    <row r="156" spans="1:17" s="19" customFormat="1" ht="38.25" x14ac:dyDescent="0.2">
      <c r="A156" s="132" t="s">
        <v>128</v>
      </c>
      <c r="B156" s="132" t="s">
        <v>129</v>
      </c>
      <c r="C156" s="133" t="s">
        <v>13</v>
      </c>
      <c r="D156" s="132" t="s">
        <v>130</v>
      </c>
      <c r="E156" s="132"/>
      <c r="F156" s="132"/>
      <c r="G156" s="132" t="s">
        <v>75</v>
      </c>
      <c r="H156" s="168" t="s">
        <v>131</v>
      </c>
      <c r="I156" s="169">
        <v>7</v>
      </c>
      <c r="J156" s="136">
        <v>45000</v>
      </c>
      <c r="K156" s="132"/>
      <c r="L156" s="49" t="s">
        <v>88</v>
      </c>
      <c r="M156" s="133"/>
      <c r="N156" s="139"/>
      <c r="O156" s="106"/>
      <c r="P156" s="106"/>
      <c r="Q156" s="106"/>
    </row>
    <row r="157" spans="1:17" s="19" customFormat="1" ht="110.25" customHeight="1" x14ac:dyDescent="0.2">
      <c r="A157" s="132" t="s">
        <v>305</v>
      </c>
      <c r="B157" s="132" t="s">
        <v>346</v>
      </c>
      <c r="C157" s="133" t="s">
        <v>6</v>
      </c>
      <c r="D157" s="134" t="s">
        <v>347</v>
      </c>
      <c r="E157" s="135" t="s">
        <v>348</v>
      </c>
      <c r="F157" s="135" t="s">
        <v>349</v>
      </c>
      <c r="G157" s="135" t="s">
        <v>88</v>
      </c>
      <c r="H157" s="132" t="s">
        <v>350</v>
      </c>
      <c r="I157" s="133">
        <v>2</v>
      </c>
      <c r="J157" s="136">
        <v>58806</v>
      </c>
      <c r="K157" s="49"/>
      <c r="L157" s="49" t="s">
        <v>88</v>
      </c>
      <c r="M157" s="50"/>
      <c r="N157" s="112"/>
      <c r="O157" s="106"/>
      <c r="P157" s="106"/>
      <c r="Q157" s="106"/>
    </row>
    <row r="158" spans="1:17" s="19" customFormat="1" ht="89.25" x14ac:dyDescent="0.2">
      <c r="A158" s="132" t="s">
        <v>340</v>
      </c>
      <c r="B158" s="132" t="s">
        <v>341</v>
      </c>
      <c r="C158" s="133" t="s">
        <v>6</v>
      </c>
      <c r="D158" s="134" t="s">
        <v>342</v>
      </c>
      <c r="E158" s="135" t="s">
        <v>343</v>
      </c>
      <c r="F158" s="135" t="s">
        <v>344</v>
      </c>
      <c r="G158" s="135" t="s">
        <v>345</v>
      </c>
      <c r="H158" s="132" t="s">
        <v>88</v>
      </c>
      <c r="I158" s="133">
        <v>1</v>
      </c>
      <c r="J158" s="136">
        <v>110372</v>
      </c>
      <c r="K158" s="49"/>
      <c r="L158" s="49" t="s">
        <v>88</v>
      </c>
      <c r="M158" s="50"/>
      <c r="N158" s="112"/>
      <c r="O158" s="106"/>
      <c r="P158" s="106"/>
      <c r="Q158" s="106"/>
    </row>
    <row r="159" spans="1:17" s="19" customFormat="1" ht="102" x14ac:dyDescent="0.2">
      <c r="A159" s="132" t="s">
        <v>286</v>
      </c>
      <c r="B159" s="132" t="s">
        <v>357</v>
      </c>
      <c r="C159" s="133" t="s">
        <v>6</v>
      </c>
      <c r="D159" s="132" t="s">
        <v>358</v>
      </c>
      <c r="E159" s="132" t="s">
        <v>359</v>
      </c>
      <c r="F159" s="132" t="s">
        <v>360</v>
      </c>
      <c r="G159" s="142" t="s">
        <v>88</v>
      </c>
      <c r="H159" s="132" t="s">
        <v>88</v>
      </c>
      <c r="I159" s="133">
        <v>4</v>
      </c>
      <c r="J159" s="136">
        <v>20000</v>
      </c>
      <c r="K159" s="49"/>
      <c r="L159" s="49" t="s">
        <v>88</v>
      </c>
      <c r="M159" s="50"/>
      <c r="N159" s="112"/>
      <c r="O159" s="106"/>
      <c r="P159" s="106"/>
      <c r="Q159" s="106"/>
    </row>
    <row r="160" spans="1:17" s="19" customFormat="1" ht="63.75" x14ac:dyDescent="0.2">
      <c r="A160" s="132" t="s">
        <v>314</v>
      </c>
      <c r="B160" s="132" t="s">
        <v>364</v>
      </c>
      <c r="C160" s="133" t="s">
        <v>6</v>
      </c>
      <c r="D160" s="145" t="s">
        <v>365</v>
      </c>
      <c r="E160" s="132"/>
      <c r="F160" s="132"/>
      <c r="G160" s="142"/>
      <c r="H160" s="132"/>
      <c r="I160" s="133">
        <v>6</v>
      </c>
      <c r="J160" s="136">
        <v>20000</v>
      </c>
      <c r="K160" s="49"/>
      <c r="L160" s="49" t="s">
        <v>88</v>
      </c>
      <c r="M160" s="50"/>
      <c r="N160" s="112"/>
      <c r="O160" s="106"/>
      <c r="P160" s="106"/>
      <c r="Q160" s="106"/>
    </row>
    <row r="161" spans="1:17" s="18" customFormat="1" ht="89.25" x14ac:dyDescent="0.2">
      <c r="A161" s="132" t="s">
        <v>104</v>
      </c>
      <c r="B161" s="132" t="s">
        <v>142</v>
      </c>
      <c r="C161" s="133" t="s">
        <v>6</v>
      </c>
      <c r="D161" s="145" t="s">
        <v>143</v>
      </c>
      <c r="E161" s="132" t="s">
        <v>107</v>
      </c>
      <c r="F161" s="132" t="s">
        <v>144</v>
      </c>
      <c r="G161" s="132" t="s">
        <v>88</v>
      </c>
      <c r="H161" s="132" t="s">
        <v>88</v>
      </c>
      <c r="I161" s="133">
        <v>1</v>
      </c>
      <c r="J161" s="136">
        <v>10004.210526315788</v>
      </c>
      <c r="K161" s="132"/>
      <c r="L161" s="49" t="s">
        <v>88</v>
      </c>
      <c r="M161" s="133"/>
      <c r="N161" s="139"/>
      <c r="O161" s="110"/>
      <c r="P161" s="110"/>
      <c r="Q161" s="110"/>
    </row>
    <row r="162" spans="1:17" s="19" customFormat="1" ht="157.5" customHeight="1" x14ac:dyDescent="0.2">
      <c r="A162" s="142" t="s">
        <v>627</v>
      </c>
      <c r="B162" s="145" t="s">
        <v>616</v>
      </c>
      <c r="C162" s="133" t="s">
        <v>6</v>
      </c>
      <c r="D162" s="146" t="s">
        <v>584</v>
      </c>
      <c r="E162" s="145" t="s">
        <v>585</v>
      </c>
      <c r="F162" s="146" t="s">
        <v>586</v>
      </c>
      <c r="G162" s="145" t="s">
        <v>587</v>
      </c>
      <c r="H162" s="142" t="s">
        <v>278</v>
      </c>
      <c r="I162" s="133">
        <v>2</v>
      </c>
      <c r="J162" s="144">
        <v>57714.11</v>
      </c>
      <c r="K162" s="132"/>
      <c r="L162" s="49" t="s">
        <v>88</v>
      </c>
      <c r="M162" s="133"/>
      <c r="N162" s="139"/>
      <c r="O162" s="106"/>
      <c r="P162" s="106"/>
      <c r="Q162" s="106"/>
    </row>
    <row r="163" spans="1:17" s="19" customFormat="1" ht="102" customHeight="1" x14ac:dyDescent="0.25">
      <c r="A163" s="149" t="s">
        <v>417</v>
      </c>
      <c r="B163" s="149" t="s">
        <v>446</v>
      </c>
      <c r="C163" s="133" t="s">
        <v>6</v>
      </c>
      <c r="D163" s="150" t="s">
        <v>443</v>
      </c>
      <c r="E163" s="149" t="s">
        <v>444</v>
      </c>
      <c r="F163" s="149" t="s">
        <v>445</v>
      </c>
      <c r="G163" s="149" t="s">
        <v>433</v>
      </c>
      <c r="H163" s="149" t="s">
        <v>88</v>
      </c>
      <c r="I163" s="156">
        <v>2</v>
      </c>
      <c r="J163" s="154">
        <v>94814</v>
      </c>
      <c r="K163" s="152"/>
      <c r="L163" s="49" t="s">
        <v>88</v>
      </c>
      <c r="M163" s="155"/>
      <c r="N163" s="153"/>
      <c r="O163" s="106"/>
      <c r="P163" s="106"/>
      <c r="Q163" s="106"/>
    </row>
    <row r="164" spans="1:17" s="19" customFormat="1" ht="102" x14ac:dyDescent="0.2">
      <c r="A164" s="132" t="s">
        <v>286</v>
      </c>
      <c r="B164" s="132" t="s">
        <v>366</v>
      </c>
      <c r="C164" s="133" t="s">
        <v>6</v>
      </c>
      <c r="D164" s="132" t="s">
        <v>358</v>
      </c>
      <c r="E164" s="132" t="s">
        <v>359</v>
      </c>
      <c r="F164" s="132" t="s">
        <v>360</v>
      </c>
      <c r="G164" s="142" t="s">
        <v>88</v>
      </c>
      <c r="H164" s="132" t="s">
        <v>88</v>
      </c>
      <c r="I164" s="133">
        <v>7</v>
      </c>
      <c r="J164" s="136">
        <v>45000</v>
      </c>
      <c r="K164" s="49"/>
      <c r="L164" s="49" t="s">
        <v>88</v>
      </c>
      <c r="M164" s="50"/>
      <c r="N164" s="112"/>
      <c r="O164" s="106"/>
      <c r="P164" s="106"/>
      <c r="Q164" s="106"/>
    </row>
    <row r="165" spans="1:17" s="19" customFormat="1" ht="76.5" x14ac:dyDescent="0.2">
      <c r="A165" s="132" t="s">
        <v>104</v>
      </c>
      <c r="B165" s="132" t="s">
        <v>139</v>
      </c>
      <c r="C165" s="133" t="s">
        <v>6</v>
      </c>
      <c r="D165" s="132" t="s">
        <v>140</v>
      </c>
      <c r="E165" s="132" t="s">
        <v>107</v>
      </c>
      <c r="F165" s="132" t="s">
        <v>141</v>
      </c>
      <c r="G165" s="132" t="s">
        <v>88</v>
      </c>
      <c r="H165" s="132" t="s">
        <v>88</v>
      </c>
      <c r="I165" s="133">
        <v>2</v>
      </c>
      <c r="J165" s="136">
        <v>6426</v>
      </c>
      <c r="K165" s="132"/>
      <c r="L165" s="49" t="s">
        <v>88</v>
      </c>
      <c r="M165" s="133"/>
      <c r="N165" s="139"/>
      <c r="O165" s="106"/>
      <c r="P165" s="106"/>
      <c r="Q165" s="106"/>
    </row>
    <row r="166" spans="1:17" s="19" customFormat="1" ht="130.5" customHeight="1" x14ac:dyDescent="0.25">
      <c r="A166" s="149" t="s">
        <v>417</v>
      </c>
      <c r="B166" s="149" t="s">
        <v>447</v>
      </c>
      <c r="C166" s="156" t="s">
        <v>6</v>
      </c>
      <c r="D166" s="150" t="s">
        <v>443</v>
      </c>
      <c r="E166" s="149" t="s">
        <v>444</v>
      </c>
      <c r="F166" s="149" t="s">
        <v>445</v>
      </c>
      <c r="G166" s="149" t="s">
        <v>433</v>
      </c>
      <c r="H166" s="149" t="s">
        <v>88</v>
      </c>
      <c r="I166" s="156">
        <v>3</v>
      </c>
      <c r="J166" s="154">
        <v>94814</v>
      </c>
      <c r="K166" s="152"/>
      <c r="L166" s="49" t="s">
        <v>88</v>
      </c>
      <c r="M166" s="155"/>
      <c r="N166" s="153"/>
      <c r="O166" s="106"/>
      <c r="P166" s="106"/>
      <c r="Q166" s="106"/>
    </row>
    <row r="167" spans="1:17" s="19" customFormat="1" ht="120.75" customHeight="1" x14ac:dyDescent="0.2">
      <c r="A167" s="132" t="s">
        <v>351</v>
      </c>
      <c r="B167" s="132" t="s">
        <v>352</v>
      </c>
      <c r="C167" s="133" t="s">
        <v>6</v>
      </c>
      <c r="D167" s="134" t="s">
        <v>353</v>
      </c>
      <c r="E167" s="135" t="s">
        <v>354</v>
      </c>
      <c r="F167" s="135" t="s">
        <v>355</v>
      </c>
      <c r="G167" s="135" t="s">
        <v>356</v>
      </c>
      <c r="H167" s="132" t="s">
        <v>88</v>
      </c>
      <c r="I167" s="133">
        <v>3</v>
      </c>
      <c r="J167" s="136">
        <v>65250</v>
      </c>
      <c r="K167" s="49"/>
      <c r="L167" s="49" t="s">
        <v>88</v>
      </c>
      <c r="M167" s="50"/>
      <c r="N167" s="112"/>
      <c r="O167" s="106"/>
      <c r="P167" s="106"/>
      <c r="Q167" s="106"/>
    </row>
    <row r="168" spans="1:17" s="19" customFormat="1" ht="136.5" customHeight="1" x14ac:dyDescent="0.25">
      <c r="A168" s="149" t="s">
        <v>417</v>
      </c>
      <c r="B168" s="149" t="s">
        <v>448</v>
      </c>
      <c r="C168" s="156" t="s">
        <v>6</v>
      </c>
      <c r="D168" s="150" t="s">
        <v>443</v>
      </c>
      <c r="E168" s="149" t="s">
        <v>444</v>
      </c>
      <c r="F168" s="149" t="s">
        <v>445</v>
      </c>
      <c r="G168" s="149" t="s">
        <v>433</v>
      </c>
      <c r="H168" s="149" t="s">
        <v>88</v>
      </c>
      <c r="I168" s="156">
        <v>4</v>
      </c>
      <c r="J168" s="154">
        <v>94814</v>
      </c>
      <c r="K168" s="152"/>
      <c r="L168" s="49" t="s">
        <v>88</v>
      </c>
      <c r="M168" s="155"/>
      <c r="N168" s="153"/>
      <c r="O168" s="106"/>
      <c r="P168" s="106"/>
      <c r="Q168" s="106"/>
    </row>
    <row r="169" spans="1:17" s="19" customFormat="1" ht="102" x14ac:dyDescent="0.2">
      <c r="A169" s="132" t="s">
        <v>367</v>
      </c>
      <c r="B169" s="132" t="s">
        <v>368</v>
      </c>
      <c r="C169" s="133" t="s">
        <v>6</v>
      </c>
      <c r="D169" s="145" t="s">
        <v>369</v>
      </c>
      <c r="E169" s="132" t="s">
        <v>370</v>
      </c>
      <c r="F169" s="132" t="s">
        <v>371</v>
      </c>
      <c r="G169" s="142" t="s">
        <v>88</v>
      </c>
      <c r="H169" s="170" t="s">
        <v>372</v>
      </c>
      <c r="I169" s="133">
        <v>8</v>
      </c>
      <c r="J169" s="136">
        <v>3000</v>
      </c>
      <c r="K169" s="49"/>
      <c r="L169" s="49" t="s">
        <v>88</v>
      </c>
      <c r="M169" s="50"/>
      <c r="N169" s="112"/>
      <c r="O169" s="106"/>
      <c r="P169" s="106"/>
      <c r="Q169" s="106"/>
    </row>
    <row r="170" spans="1:17" s="19" customFormat="1" ht="115.5" customHeight="1" x14ac:dyDescent="0.2">
      <c r="A170" s="132" t="s">
        <v>290</v>
      </c>
      <c r="B170" s="132" t="s">
        <v>373</v>
      </c>
      <c r="C170" s="133" t="s">
        <v>6</v>
      </c>
      <c r="D170" s="134" t="s">
        <v>374</v>
      </c>
      <c r="E170" s="135" t="s">
        <v>375</v>
      </c>
      <c r="F170" s="135" t="s">
        <v>376</v>
      </c>
      <c r="G170" s="135" t="s">
        <v>377</v>
      </c>
      <c r="H170" s="132" t="s">
        <v>88</v>
      </c>
      <c r="I170" s="133">
        <v>9</v>
      </c>
      <c r="J170" s="136">
        <v>50400</v>
      </c>
      <c r="K170" s="49"/>
      <c r="L170" s="49" t="s">
        <v>88</v>
      </c>
      <c r="M170" s="50"/>
      <c r="N170" s="112"/>
      <c r="O170" s="106"/>
      <c r="P170" s="106"/>
      <c r="Q170" s="106"/>
    </row>
    <row r="171" spans="1:17" s="19" customFormat="1" ht="114.75" customHeight="1" x14ac:dyDescent="0.25">
      <c r="A171" s="149" t="s">
        <v>417</v>
      </c>
      <c r="B171" s="149" t="s">
        <v>449</v>
      </c>
      <c r="C171" s="156" t="s">
        <v>6</v>
      </c>
      <c r="D171" s="150" t="s">
        <v>443</v>
      </c>
      <c r="E171" s="149" t="s">
        <v>444</v>
      </c>
      <c r="F171" s="149" t="s">
        <v>450</v>
      </c>
      <c r="G171" s="149" t="s">
        <v>451</v>
      </c>
      <c r="H171" s="149" t="s">
        <v>88</v>
      </c>
      <c r="I171" s="156">
        <v>5</v>
      </c>
      <c r="J171" s="165">
        <v>0</v>
      </c>
      <c r="K171" s="152"/>
      <c r="L171" s="49" t="s">
        <v>88</v>
      </c>
      <c r="M171" s="155"/>
      <c r="N171" s="153"/>
      <c r="O171" s="106"/>
      <c r="P171" s="106"/>
      <c r="Q171" s="106"/>
    </row>
    <row r="172" spans="1:17" s="18" customFormat="1" ht="114.75" customHeight="1" x14ac:dyDescent="0.2">
      <c r="A172" s="132" t="s">
        <v>378</v>
      </c>
      <c r="B172" s="132" t="s">
        <v>379</v>
      </c>
      <c r="C172" s="133" t="s">
        <v>14</v>
      </c>
      <c r="D172" s="145" t="s">
        <v>380</v>
      </c>
      <c r="E172" s="132" t="s">
        <v>381</v>
      </c>
      <c r="F172" s="145" t="s">
        <v>382</v>
      </c>
      <c r="G172" s="142" t="s">
        <v>383</v>
      </c>
      <c r="H172" s="132" t="s">
        <v>384</v>
      </c>
      <c r="I172" s="133">
        <v>1</v>
      </c>
      <c r="J172" s="136">
        <v>30000</v>
      </c>
      <c r="K172" s="49"/>
      <c r="L172" s="49" t="s">
        <v>88</v>
      </c>
      <c r="M172" s="50"/>
      <c r="N172" s="112"/>
      <c r="O172" s="110"/>
      <c r="P172" s="110"/>
      <c r="Q172" s="110"/>
    </row>
    <row r="173" spans="1:17" s="18" customFormat="1" ht="165.75" x14ac:dyDescent="0.2">
      <c r="A173" s="132" t="s">
        <v>52</v>
      </c>
      <c r="B173" s="145" t="s">
        <v>659</v>
      </c>
      <c r="C173" s="133" t="s">
        <v>14</v>
      </c>
      <c r="D173" s="132" t="s">
        <v>53</v>
      </c>
      <c r="E173" s="132" t="s">
        <v>43</v>
      </c>
      <c r="F173" s="132" t="s">
        <v>54</v>
      </c>
      <c r="G173" s="132" t="s">
        <v>45</v>
      </c>
      <c r="H173" s="132" t="s">
        <v>46</v>
      </c>
      <c r="I173" s="169">
        <v>3</v>
      </c>
      <c r="J173" s="138">
        <v>53265</v>
      </c>
      <c r="K173" s="132"/>
      <c r="L173" s="49" t="s">
        <v>88</v>
      </c>
      <c r="M173" s="133"/>
      <c r="N173" s="139"/>
      <c r="O173" s="110"/>
      <c r="P173" s="110"/>
      <c r="Q173" s="110"/>
    </row>
    <row r="174" spans="1:17" s="19" customFormat="1" ht="51" x14ac:dyDescent="0.2">
      <c r="A174" s="132" t="s">
        <v>60</v>
      </c>
      <c r="B174" s="132" t="s">
        <v>660</v>
      </c>
      <c r="C174" s="133" t="s">
        <v>14</v>
      </c>
      <c r="D174" s="145" t="s">
        <v>53</v>
      </c>
      <c r="E174" s="132" t="s">
        <v>57</v>
      </c>
      <c r="F174" s="145" t="s">
        <v>61</v>
      </c>
      <c r="G174" s="132" t="s">
        <v>45</v>
      </c>
      <c r="H174" s="132" t="s">
        <v>46</v>
      </c>
      <c r="I174" s="169">
        <v>5</v>
      </c>
      <c r="J174" s="138">
        <v>9110</v>
      </c>
      <c r="K174" s="132"/>
      <c r="L174" s="49" t="s">
        <v>88</v>
      </c>
      <c r="M174" s="133"/>
      <c r="N174" s="139"/>
      <c r="O174" s="106"/>
      <c r="P174" s="106"/>
      <c r="Q174" s="106"/>
    </row>
    <row r="175" spans="1:17" s="18" customFormat="1" ht="132.75" customHeight="1" x14ac:dyDescent="0.25">
      <c r="A175" s="149" t="s">
        <v>417</v>
      </c>
      <c r="B175" s="149" t="s">
        <v>442</v>
      </c>
      <c r="C175" s="156" t="s">
        <v>14</v>
      </c>
      <c r="D175" s="150" t="s">
        <v>443</v>
      </c>
      <c r="E175" s="149" t="s">
        <v>444</v>
      </c>
      <c r="F175" s="149" t="s">
        <v>445</v>
      </c>
      <c r="G175" s="149" t="s">
        <v>433</v>
      </c>
      <c r="H175" s="149" t="s">
        <v>88</v>
      </c>
      <c r="I175" s="156">
        <v>1</v>
      </c>
      <c r="J175" s="154">
        <v>84000</v>
      </c>
      <c r="K175" s="152"/>
      <c r="L175" s="49" t="s">
        <v>88</v>
      </c>
      <c r="M175" s="155"/>
      <c r="N175" s="153"/>
      <c r="O175" s="110"/>
      <c r="P175" s="110"/>
      <c r="Q175" s="110"/>
    </row>
    <row r="176" spans="1:17" s="18" customFormat="1" ht="126" customHeight="1" x14ac:dyDescent="0.2">
      <c r="A176" s="132" t="s">
        <v>378</v>
      </c>
      <c r="B176" s="132" t="s">
        <v>385</v>
      </c>
      <c r="C176" s="133" t="s">
        <v>14</v>
      </c>
      <c r="D176" s="145" t="s">
        <v>380</v>
      </c>
      <c r="E176" s="132" t="s">
        <v>381</v>
      </c>
      <c r="F176" s="145" t="s">
        <v>382</v>
      </c>
      <c r="G176" s="142" t="s">
        <v>383</v>
      </c>
      <c r="H176" s="132" t="s">
        <v>384</v>
      </c>
      <c r="I176" s="133">
        <v>2</v>
      </c>
      <c r="J176" s="136">
        <v>30000</v>
      </c>
      <c r="K176" s="49"/>
      <c r="L176" s="49" t="s">
        <v>88</v>
      </c>
      <c r="M176" s="50"/>
      <c r="N176" s="112"/>
      <c r="O176" s="110"/>
      <c r="P176" s="110"/>
      <c r="Q176" s="110"/>
    </row>
    <row r="177" spans="1:17" s="18" customFormat="1" ht="114.75" customHeight="1" x14ac:dyDescent="0.2">
      <c r="A177" s="167" t="s">
        <v>598</v>
      </c>
      <c r="B177" s="171" t="s">
        <v>617</v>
      </c>
      <c r="C177" s="133" t="s">
        <v>14</v>
      </c>
      <c r="D177" s="145" t="s">
        <v>599</v>
      </c>
      <c r="E177" s="142" t="s">
        <v>573</v>
      </c>
      <c r="F177" s="142" t="s">
        <v>596</v>
      </c>
      <c r="G177" s="142" t="s">
        <v>522</v>
      </c>
      <c r="H177" s="167" t="s">
        <v>88</v>
      </c>
      <c r="I177" s="169">
        <v>2</v>
      </c>
      <c r="J177" s="144">
        <v>62596.81</v>
      </c>
      <c r="K177" s="132"/>
      <c r="L177" s="49" t="s">
        <v>88</v>
      </c>
      <c r="M177" s="133"/>
      <c r="N177" s="139"/>
      <c r="O177" s="110"/>
      <c r="P177" s="110"/>
      <c r="Q177" s="110"/>
    </row>
    <row r="178" spans="1:17" s="19" customFormat="1" ht="51" x14ac:dyDescent="0.2">
      <c r="A178" s="132" t="s">
        <v>588</v>
      </c>
      <c r="B178" s="149" t="s">
        <v>589</v>
      </c>
      <c r="C178" s="133" t="s">
        <v>14</v>
      </c>
      <c r="D178" s="146" t="s">
        <v>590</v>
      </c>
      <c r="E178" s="142" t="s">
        <v>573</v>
      </c>
      <c r="F178" s="146" t="s">
        <v>591</v>
      </c>
      <c r="G178" s="142" t="s">
        <v>278</v>
      </c>
      <c r="H178" s="132" t="s">
        <v>278</v>
      </c>
      <c r="I178" s="133">
        <v>1</v>
      </c>
      <c r="J178" s="172" t="s">
        <v>592</v>
      </c>
      <c r="K178" s="132"/>
      <c r="L178" s="49" t="s">
        <v>88</v>
      </c>
      <c r="M178" s="133"/>
      <c r="N178" s="139"/>
      <c r="O178" s="106"/>
      <c r="P178" s="106"/>
      <c r="Q178" s="106"/>
    </row>
    <row r="179" spans="1:17" s="19" customFormat="1" ht="38.25" x14ac:dyDescent="0.2">
      <c r="A179" s="132" t="s">
        <v>41</v>
      </c>
      <c r="B179" s="132" t="s">
        <v>275</v>
      </c>
      <c r="C179" s="133" t="s">
        <v>14</v>
      </c>
      <c r="D179" s="145" t="s">
        <v>42</v>
      </c>
      <c r="E179" s="132" t="s">
        <v>43</v>
      </c>
      <c r="F179" s="145" t="s">
        <v>44</v>
      </c>
      <c r="G179" s="132" t="s">
        <v>45</v>
      </c>
      <c r="H179" s="132" t="s">
        <v>46</v>
      </c>
      <c r="I179" s="169">
        <v>1</v>
      </c>
      <c r="J179" s="138">
        <v>21190</v>
      </c>
      <c r="K179" s="132"/>
      <c r="L179" s="49" t="s">
        <v>88</v>
      </c>
      <c r="M179" s="133"/>
      <c r="N179" s="139"/>
      <c r="O179" s="106"/>
      <c r="P179" s="106"/>
      <c r="Q179" s="106"/>
    </row>
    <row r="180" spans="1:17" s="18" customFormat="1" ht="76.5" x14ac:dyDescent="0.2">
      <c r="A180" s="173" t="s">
        <v>188</v>
      </c>
      <c r="B180" s="173" t="s">
        <v>240</v>
      </c>
      <c r="C180" s="174" t="s">
        <v>14</v>
      </c>
      <c r="D180" s="175" t="s">
        <v>241</v>
      </c>
      <c r="E180" s="176" t="s">
        <v>198</v>
      </c>
      <c r="F180" s="177" t="s">
        <v>199</v>
      </c>
      <c r="G180" s="176" t="s">
        <v>278</v>
      </c>
      <c r="H180" s="176" t="s">
        <v>278</v>
      </c>
      <c r="I180" s="174">
        <v>1</v>
      </c>
      <c r="J180" s="178">
        <v>38000</v>
      </c>
      <c r="K180" s="132"/>
      <c r="L180" s="49" t="s">
        <v>88</v>
      </c>
      <c r="M180" s="133"/>
      <c r="N180" s="139"/>
      <c r="O180" s="110"/>
      <c r="P180" s="110"/>
      <c r="Q180" s="110"/>
    </row>
    <row r="181" spans="1:17" s="18" customFormat="1" ht="51" x14ac:dyDescent="0.2">
      <c r="A181" s="132" t="s">
        <v>600</v>
      </c>
      <c r="B181" s="142" t="s">
        <v>601</v>
      </c>
      <c r="C181" s="133" t="s">
        <v>14</v>
      </c>
      <c r="D181" s="142" t="s">
        <v>602</v>
      </c>
      <c r="E181" s="142" t="s">
        <v>573</v>
      </c>
      <c r="F181" s="146" t="s">
        <v>591</v>
      </c>
      <c r="G181" s="142" t="s">
        <v>278</v>
      </c>
      <c r="H181" s="132" t="s">
        <v>278</v>
      </c>
      <c r="I181" s="133">
        <v>2</v>
      </c>
      <c r="J181" s="144" t="s">
        <v>603</v>
      </c>
      <c r="K181" s="132"/>
      <c r="L181" s="49" t="s">
        <v>88</v>
      </c>
      <c r="M181" s="133"/>
      <c r="N181" s="139"/>
      <c r="O181" s="110"/>
      <c r="P181" s="110"/>
      <c r="Q181" s="110"/>
    </row>
    <row r="182" spans="1:17" s="18" customFormat="1" ht="102" customHeight="1" x14ac:dyDescent="0.2">
      <c r="A182" s="167" t="s">
        <v>593</v>
      </c>
      <c r="B182" s="171" t="s">
        <v>594</v>
      </c>
      <c r="C182" s="133" t="s">
        <v>14</v>
      </c>
      <c r="D182" s="145" t="s">
        <v>595</v>
      </c>
      <c r="E182" s="142" t="s">
        <v>573</v>
      </c>
      <c r="F182" s="146" t="s">
        <v>596</v>
      </c>
      <c r="G182" s="142" t="s">
        <v>522</v>
      </c>
      <c r="H182" s="167" t="s">
        <v>88</v>
      </c>
      <c r="I182" s="169">
        <v>1</v>
      </c>
      <c r="J182" s="144" t="s">
        <v>597</v>
      </c>
      <c r="K182" s="132"/>
      <c r="L182" s="49" t="s">
        <v>88</v>
      </c>
      <c r="M182" s="133"/>
      <c r="N182" s="139"/>
      <c r="O182" s="110"/>
      <c r="P182" s="110"/>
      <c r="Q182" s="110"/>
    </row>
    <row r="183" spans="1:17" s="18" customFormat="1" ht="63.75" x14ac:dyDescent="0.2">
      <c r="A183" s="132" t="s">
        <v>55</v>
      </c>
      <c r="B183" s="132" t="s">
        <v>276</v>
      </c>
      <c r="C183" s="133" t="s">
        <v>14</v>
      </c>
      <c r="D183" s="132" t="s">
        <v>56</v>
      </c>
      <c r="E183" s="132" t="s">
        <v>57</v>
      </c>
      <c r="F183" s="132" t="s">
        <v>58</v>
      </c>
      <c r="G183" s="132" t="s">
        <v>59</v>
      </c>
      <c r="H183" s="132" t="s">
        <v>46</v>
      </c>
      <c r="I183" s="169">
        <v>4</v>
      </c>
      <c r="J183" s="138">
        <v>9320.56</v>
      </c>
      <c r="K183" s="132"/>
      <c r="L183" s="49" t="s">
        <v>88</v>
      </c>
      <c r="M183" s="133"/>
      <c r="N183" s="139"/>
      <c r="O183" s="110"/>
      <c r="P183" s="110"/>
      <c r="Q183" s="110"/>
    </row>
    <row r="184" spans="1:17" s="18" customFormat="1" ht="51" x14ac:dyDescent="0.2">
      <c r="A184" s="49" t="s">
        <v>493</v>
      </c>
      <c r="B184" s="49" t="s">
        <v>494</v>
      </c>
      <c r="C184" s="50" t="s">
        <v>14</v>
      </c>
      <c r="D184" s="49" t="s">
        <v>495</v>
      </c>
      <c r="E184" s="49"/>
      <c r="F184" s="51"/>
      <c r="G184" s="55"/>
      <c r="H184" s="49" t="s">
        <v>488</v>
      </c>
      <c r="I184" s="50">
        <v>9</v>
      </c>
      <c r="J184" s="23">
        <v>6880</v>
      </c>
      <c r="K184" s="49"/>
      <c r="L184" s="49" t="s">
        <v>88</v>
      </c>
      <c r="M184" s="50"/>
      <c r="N184" s="112"/>
      <c r="O184" s="110"/>
      <c r="P184" s="110"/>
      <c r="Q184" s="110"/>
    </row>
    <row r="185" spans="1:17" ht="107.25" customHeight="1" x14ac:dyDescent="0.25">
      <c r="A185" s="179" t="s">
        <v>290</v>
      </c>
      <c r="B185" s="132" t="s">
        <v>399</v>
      </c>
      <c r="C185" s="133" t="s">
        <v>10</v>
      </c>
      <c r="D185" s="180" t="s">
        <v>400</v>
      </c>
      <c r="E185" s="134" t="s">
        <v>401</v>
      </c>
      <c r="F185" s="134" t="s">
        <v>402</v>
      </c>
      <c r="G185" s="135" t="s">
        <v>88</v>
      </c>
      <c r="H185" s="170" t="s">
        <v>320</v>
      </c>
      <c r="I185" s="137">
        <v>1</v>
      </c>
      <c r="J185" s="136">
        <v>12000</v>
      </c>
      <c r="K185" s="49"/>
      <c r="L185" s="49" t="s">
        <v>88</v>
      </c>
      <c r="M185" s="50"/>
      <c r="N185" s="112"/>
    </row>
    <row r="186" spans="1:17" x14ac:dyDescent="0.2">
      <c r="A186" s="12"/>
      <c r="B186" s="12"/>
      <c r="C186" s="13"/>
      <c r="D186" s="12"/>
      <c r="E186" s="12"/>
      <c r="F186" s="12"/>
      <c r="G186" s="14"/>
      <c r="H186" s="12"/>
      <c r="I186" s="12"/>
      <c r="J186" s="15"/>
      <c r="K186" s="12"/>
      <c r="L186" s="12"/>
      <c r="M186" s="13"/>
      <c r="N186" s="131"/>
    </row>
    <row r="187" spans="1:17" x14ac:dyDescent="0.2">
      <c r="A187" s="12"/>
      <c r="B187" s="12"/>
      <c r="C187" s="13"/>
      <c r="D187" s="12"/>
      <c r="E187" s="12"/>
      <c r="F187" s="12"/>
      <c r="G187" s="14"/>
      <c r="H187" s="12"/>
      <c r="I187" s="12"/>
      <c r="J187" s="15"/>
      <c r="K187" s="12"/>
      <c r="L187" s="12"/>
      <c r="M187" s="13"/>
      <c r="N187" s="131"/>
    </row>
    <row r="188" spans="1:17" x14ac:dyDescent="0.2">
      <c r="A188" s="12"/>
      <c r="B188" s="12"/>
      <c r="C188" s="13"/>
      <c r="D188" s="12"/>
      <c r="E188" s="12"/>
      <c r="F188" s="12"/>
      <c r="G188" s="14"/>
      <c r="H188" s="12"/>
      <c r="I188" s="12"/>
      <c r="J188" s="15"/>
      <c r="K188" s="12"/>
      <c r="L188" s="12"/>
      <c r="M188" s="13"/>
      <c r="N188" s="131"/>
    </row>
    <row r="189" spans="1:17" x14ac:dyDescent="0.2">
      <c r="A189" s="12"/>
      <c r="B189" s="12"/>
      <c r="C189" s="13"/>
      <c r="D189" s="12"/>
      <c r="E189" s="12"/>
      <c r="F189" s="12"/>
      <c r="G189" s="14"/>
      <c r="H189" s="12"/>
      <c r="I189" s="12"/>
      <c r="J189" s="15"/>
      <c r="K189" s="12"/>
      <c r="L189" s="12"/>
      <c r="M189" s="13"/>
      <c r="N189" s="131"/>
    </row>
    <row r="190" spans="1:17" x14ac:dyDescent="0.2">
      <c r="A190" s="12"/>
      <c r="B190" s="12"/>
      <c r="C190" s="13"/>
      <c r="D190" s="12"/>
      <c r="E190" s="12"/>
      <c r="F190" s="12"/>
      <c r="G190" s="14"/>
      <c r="H190" s="12"/>
      <c r="I190" s="12"/>
      <c r="J190" s="15"/>
      <c r="K190" s="12"/>
      <c r="L190" s="12"/>
      <c r="M190" s="13"/>
      <c r="N190" s="131"/>
    </row>
    <row r="191" spans="1:17" x14ac:dyDescent="0.2">
      <c r="A191" s="12"/>
      <c r="B191" s="12"/>
      <c r="C191" s="13"/>
      <c r="D191" s="12"/>
      <c r="E191" s="12"/>
      <c r="F191" s="12"/>
      <c r="G191" s="14"/>
      <c r="H191" s="12"/>
      <c r="I191" s="12"/>
      <c r="J191" s="15"/>
      <c r="K191" s="12"/>
      <c r="L191" s="12"/>
      <c r="M191" s="13"/>
      <c r="N191" s="131"/>
    </row>
    <row r="192" spans="1:17" x14ac:dyDescent="0.2">
      <c r="A192" s="12"/>
      <c r="B192" s="12"/>
      <c r="C192" s="13"/>
      <c r="D192" s="12"/>
      <c r="E192" s="12"/>
      <c r="F192" s="12"/>
      <c r="G192" s="14"/>
      <c r="H192" s="12"/>
      <c r="I192" s="12"/>
      <c r="J192" s="15"/>
      <c r="K192" s="12"/>
      <c r="L192" s="12"/>
      <c r="M192" s="13"/>
      <c r="N192" s="131"/>
    </row>
    <row r="193" spans="1:14" x14ac:dyDescent="0.2">
      <c r="A193" s="12"/>
      <c r="B193" s="12"/>
      <c r="C193" s="13"/>
      <c r="D193" s="12"/>
      <c r="E193" s="12"/>
      <c r="F193" s="12"/>
      <c r="G193" s="14"/>
      <c r="H193" s="12"/>
      <c r="I193" s="12"/>
      <c r="J193" s="15"/>
      <c r="K193" s="12"/>
      <c r="L193" s="12"/>
      <c r="M193" s="13"/>
      <c r="N193" s="131"/>
    </row>
    <row r="194" spans="1:14" x14ac:dyDescent="0.2">
      <c r="A194" s="12"/>
      <c r="B194" s="12"/>
      <c r="C194" s="13"/>
      <c r="D194" s="12"/>
      <c r="E194" s="12"/>
      <c r="F194" s="12"/>
      <c r="G194" s="14"/>
      <c r="H194" s="12"/>
      <c r="I194" s="12"/>
      <c r="J194" s="15"/>
      <c r="K194" s="12"/>
      <c r="L194" s="12"/>
      <c r="M194" s="13"/>
      <c r="N194" s="131"/>
    </row>
    <row r="195" spans="1:14" x14ac:dyDescent="0.2">
      <c r="A195" s="12"/>
      <c r="B195" s="12"/>
      <c r="C195" s="13"/>
      <c r="D195" s="12"/>
      <c r="E195" s="12"/>
      <c r="F195" s="12"/>
      <c r="G195" s="14"/>
      <c r="H195" s="12"/>
      <c r="I195" s="12"/>
      <c r="J195" s="15"/>
      <c r="K195" s="12"/>
      <c r="L195" s="12"/>
      <c r="M195" s="13"/>
      <c r="N195" s="131"/>
    </row>
    <row r="196" spans="1:14" x14ac:dyDescent="0.2">
      <c r="A196" s="12"/>
      <c r="B196" s="12"/>
      <c r="C196" s="13"/>
      <c r="D196" s="12"/>
      <c r="E196" s="12"/>
      <c r="F196" s="12"/>
      <c r="G196" s="14"/>
      <c r="H196" s="12"/>
      <c r="I196" s="12"/>
      <c r="J196" s="15"/>
      <c r="K196" s="12"/>
      <c r="L196" s="12"/>
      <c r="M196" s="13"/>
      <c r="N196" s="131"/>
    </row>
    <row r="197" spans="1:14" x14ac:dyDescent="0.2">
      <c r="A197" s="12"/>
      <c r="B197" s="12"/>
      <c r="C197" s="13"/>
      <c r="D197" s="12"/>
      <c r="E197" s="12"/>
      <c r="F197" s="12"/>
      <c r="G197" s="14"/>
      <c r="H197" s="12"/>
      <c r="I197" s="12"/>
      <c r="J197" s="15"/>
      <c r="K197" s="12"/>
      <c r="L197" s="12"/>
      <c r="M197" s="13"/>
      <c r="N197" s="131"/>
    </row>
    <row r="198" spans="1:14" x14ac:dyDescent="0.2">
      <c r="A198" s="12"/>
      <c r="B198" s="12"/>
      <c r="C198" s="13"/>
      <c r="D198" s="12"/>
      <c r="E198" s="12"/>
      <c r="F198" s="12"/>
      <c r="G198" s="14"/>
      <c r="H198" s="12"/>
      <c r="I198" s="12"/>
      <c r="J198" s="15"/>
      <c r="K198" s="12"/>
      <c r="L198" s="12"/>
      <c r="M198" s="13"/>
      <c r="N198" s="131"/>
    </row>
    <row r="199" spans="1:14" x14ac:dyDescent="0.2">
      <c r="A199" s="12"/>
      <c r="B199" s="12"/>
      <c r="C199" s="13"/>
      <c r="D199" s="12"/>
      <c r="E199" s="12"/>
      <c r="F199" s="12"/>
      <c r="G199" s="14"/>
      <c r="H199" s="12"/>
      <c r="I199" s="12"/>
      <c r="J199" s="15"/>
      <c r="K199" s="12"/>
      <c r="L199" s="12"/>
      <c r="M199" s="13"/>
      <c r="N199" s="131"/>
    </row>
    <row r="200" spans="1:14" x14ac:dyDescent="0.2">
      <c r="A200" s="12"/>
      <c r="B200" s="12"/>
      <c r="C200" s="13"/>
      <c r="D200" s="12"/>
      <c r="E200" s="12"/>
      <c r="F200" s="12"/>
      <c r="G200" s="14"/>
      <c r="H200" s="12"/>
      <c r="I200" s="12"/>
      <c r="J200" s="15"/>
      <c r="K200" s="12"/>
      <c r="L200" s="12"/>
      <c r="M200" s="13"/>
      <c r="N200" s="131"/>
    </row>
    <row r="201" spans="1:14" x14ac:dyDescent="0.2">
      <c r="A201" s="12"/>
      <c r="B201" s="12"/>
      <c r="C201" s="13"/>
      <c r="D201" s="12"/>
      <c r="E201" s="12"/>
      <c r="F201" s="12"/>
      <c r="G201" s="14"/>
      <c r="H201" s="12"/>
      <c r="I201" s="12"/>
      <c r="J201" s="15"/>
      <c r="K201" s="12"/>
      <c r="L201" s="12"/>
      <c r="M201" s="13"/>
      <c r="N201" s="131"/>
    </row>
    <row r="202" spans="1:14" x14ac:dyDescent="0.2">
      <c r="A202" s="12"/>
      <c r="B202" s="12"/>
      <c r="C202" s="13"/>
      <c r="D202" s="12"/>
      <c r="E202" s="12"/>
      <c r="F202" s="12"/>
      <c r="G202" s="14"/>
      <c r="H202" s="12"/>
      <c r="I202" s="12"/>
      <c r="J202" s="15"/>
      <c r="K202" s="12"/>
      <c r="L202" s="12"/>
      <c r="M202" s="13"/>
      <c r="N202" s="131"/>
    </row>
    <row r="203" spans="1:14" x14ac:dyDescent="0.2">
      <c r="A203" s="12"/>
      <c r="B203" s="12"/>
      <c r="C203" s="13"/>
      <c r="D203" s="12"/>
      <c r="E203" s="12"/>
      <c r="F203" s="12"/>
      <c r="G203" s="14"/>
      <c r="H203" s="12"/>
      <c r="I203" s="12"/>
      <c r="J203" s="15"/>
      <c r="K203" s="12"/>
      <c r="L203" s="12"/>
      <c r="M203" s="13"/>
      <c r="N203" s="131"/>
    </row>
    <row r="204" spans="1:14" x14ac:dyDescent="0.2">
      <c r="A204" s="12"/>
      <c r="B204" s="12"/>
      <c r="C204" s="13"/>
      <c r="D204" s="12"/>
      <c r="E204" s="12"/>
      <c r="F204" s="12"/>
      <c r="G204" s="14"/>
      <c r="H204" s="12"/>
      <c r="I204" s="12"/>
      <c r="J204" s="15"/>
      <c r="K204" s="12"/>
      <c r="L204" s="12"/>
      <c r="M204" s="13"/>
      <c r="N204" s="131"/>
    </row>
    <row r="205" spans="1:14" x14ac:dyDescent="0.2">
      <c r="A205" s="12"/>
      <c r="B205" s="12"/>
      <c r="C205" s="13"/>
      <c r="D205" s="12"/>
      <c r="E205" s="12"/>
      <c r="F205" s="12"/>
      <c r="G205" s="14"/>
      <c r="H205" s="12"/>
      <c r="I205" s="12"/>
      <c r="J205" s="15"/>
      <c r="K205" s="12"/>
      <c r="L205" s="12"/>
      <c r="M205" s="13"/>
      <c r="N205" s="131"/>
    </row>
    <row r="206" spans="1:14" x14ac:dyDescent="0.2">
      <c r="A206" s="12"/>
      <c r="B206" s="12"/>
      <c r="C206" s="13"/>
      <c r="D206" s="12"/>
      <c r="E206" s="12"/>
      <c r="F206" s="12"/>
      <c r="G206" s="14"/>
      <c r="H206" s="12"/>
      <c r="I206" s="12"/>
      <c r="J206" s="15"/>
      <c r="K206" s="12"/>
      <c r="L206" s="12"/>
      <c r="M206" s="13"/>
      <c r="N206" s="131"/>
    </row>
    <row r="207" spans="1:14" x14ac:dyDescent="0.2">
      <c r="A207" s="12"/>
      <c r="B207" s="12"/>
      <c r="C207" s="13"/>
      <c r="D207" s="12"/>
      <c r="E207" s="12"/>
      <c r="F207" s="12"/>
      <c r="G207" s="14"/>
      <c r="H207" s="12"/>
      <c r="I207" s="12"/>
      <c r="J207" s="15"/>
      <c r="K207" s="12"/>
      <c r="L207" s="12"/>
      <c r="M207" s="13"/>
      <c r="N207" s="131"/>
    </row>
    <row r="208" spans="1:14" x14ac:dyDescent="0.2">
      <c r="A208" s="12"/>
      <c r="B208" s="12"/>
      <c r="C208" s="13"/>
      <c r="D208" s="12"/>
      <c r="E208" s="12"/>
      <c r="F208" s="12"/>
      <c r="G208" s="14"/>
      <c r="H208" s="12"/>
      <c r="I208" s="12"/>
      <c r="J208" s="15"/>
      <c r="K208" s="12"/>
      <c r="L208" s="12"/>
      <c r="M208" s="13"/>
      <c r="N208" s="131"/>
    </row>
    <row r="209" spans="1:14" x14ac:dyDescent="0.2">
      <c r="A209" s="12"/>
      <c r="B209" s="12"/>
      <c r="C209" s="13"/>
      <c r="D209" s="12"/>
      <c r="E209" s="12"/>
      <c r="F209" s="12"/>
      <c r="G209" s="14"/>
      <c r="H209" s="12"/>
      <c r="I209" s="12"/>
      <c r="J209" s="15"/>
      <c r="K209" s="12"/>
      <c r="L209" s="12"/>
      <c r="M209" s="13"/>
      <c r="N209" s="131"/>
    </row>
    <row r="210" spans="1:14" x14ac:dyDescent="0.2">
      <c r="A210" s="12"/>
      <c r="B210" s="12"/>
      <c r="C210" s="13"/>
      <c r="D210" s="12"/>
      <c r="E210" s="12"/>
      <c r="F210" s="12"/>
      <c r="G210" s="14"/>
      <c r="H210" s="12"/>
      <c r="I210" s="12"/>
      <c r="J210" s="15"/>
      <c r="K210" s="12"/>
      <c r="L210" s="12"/>
      <c r="M210" s="13"/>
      <c r="N210" s="131"/>
    </row>
    <row r="211" spans="1:14" x14ac:dyDescent="0.2">
      <c r="A211" s="12"/>
      <c r="B211" s="12"/>
      <c r="C211" s="13"/>
      <c r="D211" s="12"/>
      <c r="E211" s="12"/>
      <c r="F211" s="12"/>
      <c r="G211" s="14"/>
      <c r="H211" s="12"/>
      <c r="I211" s="12"/>
      <c r="J211" s="15"/>
      <c r="K211" s="12"/>
      <c r="L211" s="12"/>
      <c r="M211" s="13"/>
      <c r="N211" s="131"/>
    </row>
    <row r="212" spans="1:14" x14ac:dyDescent="0.2">
      <c r="A212" s="12"/>
      <c r="B212" s="12"/>
      <c r="C212" s="13"/>
      <c r="D212" s="12"/>
      <c r="E212" s="12"/>
      <c r="F212" s="12"/>
      <c r="G212" s="14"/>
      <c r="H212" s="12"/>
      <c r="I212" s="12"/>
      <c r="J212" s="15"/>
      <c r="K212" s="12"/>
      <c r="L212" s="12"/>
      <c r="M212" s="13"/>
      <c r="N212" s="131"/>
    </row>
    <row r="213" spans="1:14" x14ac:dyDescent="0.2">
      <c r="A213" s="12"/>
      <c r="B213" s="12"/>
      <c r="C213" s="13"/>
      <c r="D213" s="12"/>
      <c r="E213" s="12"/>
      <c r="F213" s="12"/>
      <c r="G213" s="14"/>
      <c r="H213" s="12"/>
      <c r="I213" s="12"/>
      <c r="J213" s="15"/>
      <c r="K213" s="12"/>
      <c r="L213" s="12"/>
      <c r="M213" s="13"/>
      <c r="N213" s="131"/>
    </row>
    <row r="214" spans="1:14" x14ac:dyDescent="0.2">
      <c r="A214" s="12"/>
      <c r="B214" s="12"/>
      <c r="C214" s="13"/>
      <c r="D214" s="12"/>
      <c r="E214" s="12"/>
      <c r="F214" s="12"/>
      <c r="G214" s="14"/>
      <c r="H214" s="12"/>
      <c r="I214" s="12"/>
      <c r="J214" s="15"/>
      <c r="K214" s="12"/>
      <c r="L214" s="12"/>
      <c r="M214" s="13"/>
      <c r="N214" s="131"/>
    </row>
    <row r="215" spans="1:14" x14ac:dyDescent="0.2">
      <c r="A215" s="12"/>
      <c r="B215" s="12"/>
      <c r="C215" s="13"/>
      <c r="D215" s="12"/>
      <c r="E215" s="12"/>
      <c r="F215" s="12"/>
      <c r="G215" s="14"/>
      <c r="H215" s="12"/>
      <c r="I215" s="12"/>
      <c r="J215" s="15"/>
      <c r="K215" s="12"/>
      <c r="L215" s="12"/>
      <c r="M215" s="13"/>
      <c r="N215" s="131"/>
    </row>
    <row r="216" spans="1:14" x14ac:dyDescent="0.2">
      <c r="A216" s="12"/>
      <c r="B216" s="12"/>
      <c r="C216" s="13"/>
      <c r="D216" s="12"/>
      <c r="E216" s="12"/>
      <c r="F216" s="12"/>
      <c r="G216" s="14"/>
      <c r="H216" s="12"/>
      <c r="I216" s="12"/>
      <c r="J216" s="15"/>
      <c r="K216" s="12"/>
      <c r="L216" s="12"/>
      <c r="M216" s="13"/>
      <c r="N216" s="131"/>
    </row>
    <row r="217" spans="1:14" x14ac:dyDescent="0.2">
      <c r="A217" s="12"/>
      <c r="B217" s="12"/>
      <c r="C217" s="13"/>
      <c r="D217" s="12"/>
      <c r="E217" s="12"/>
      <c r="F217" s="12"/>
      <c r="G217" s="14"/>
      <c r="H217" s="12"/>
      <c r="I217" s="12"/>
      <c r="J217" s="15"/>
      <c r="K217" s="12"/>
      <c r="L217" s="12"/>
      <c r="M217" s="13"/>
      <c r="N217" s="131"/>
    </row>
    <row r="218" spans="1:14" x14ac:dyDescent="0.2">
      <c r="A218" s="12"/>
      <c r="B218" s="12"/>
      <c r="C218" s="13"/>
      <c r="D218" s="12"/>
      <c r="E218" s="12"/>
      <c r="F218" s="12"/>
      <c r="G218" s="14"/>
      <c r="H218" s="12"/>
      <c r="I218" s="12"/>
      <c r="J218" s="15"/>
      <c r="K218" s="12"/>
      <c r="L218" s="12"/>
      <c r="M218" s="13"/>
      <c r="N218" s="131"/>
    </row>
    <row r="219" spans="1:14" x14ac:dyDescent="0.2">
      <c r="A219" s="12"/>
      <c r="B219" s="12"/>
      <c r="C219" s="13"/>
      <c r="D219" s="12"/>
      <c r="E219" s="12"/>
      <c r="F219" s="12"/>
      <c r="G219" s="14"/>
      <c r="H219" s="12"/>
      <c r="I219" s="12"/>
      <c r="J219" s="15"/>
      <c r="K219" s="12"/>
      <c r="L219" s="12"/>
      <c r="M219" s="13"/>
      <c r="N219" s="131"/>
    </row>
    <row r="220" spans="1:14" x14ac:dyDescent="0.2">
      <c r="A220" s="12"/>
      <c r="B220" s="12"/>
      <c r="C220" s="13"/>
      <c r="D220" s="12"/>
      <c r="E220" s="12"/>
      <c r="F220" s="12"/>
      <c r="G220" s="14"/>
      <c r="H220" s="12"/>
      <c r="I220" s="12"/>
      <c r="J220" s="15"/>
      <c r="K220" s="12"/>
      <c r="L220" s="12"/>
      <c r="M220" s="13"/>
      <c r="N220" s="131"/>
    </row>
    <row r="221" spans="1:14" x14ac:dyDescent="0.2">
      <c r="A221" s="12"/>
      <c r="B221" s="12"/>
      <c r="C221" s="13"/>
      <c r="D221" s="12"/>
      <c r="E221" s="12"/>
      <c r="F221" s="12"/>
      <c r="G221" s="14"/>
      <c r="H221" s="12"/>
      <c r="I221" s="12"/>
      <c r="J221" s="15"/>
      <c r="K221" s="12"/>
      <c r="L221" s="12"/>
      <c r="M221" s="13"/>
      <c r="N221" s="131"/>
    </row>
    <row r="222" spans="1:14" x14ac:dyDescent="0.2">
      <c r="A222" s="12"/>
      <c r="B222" s="12"/>
      <c r="C222" s="13"/>
      <c r="D222" s="12"/>
      <c r="E222" s="12"/>
      <c r="F222" s="12"/>
      <c r="G222" s="14"/>
      <c r="H222" s="12"/>
      <c r="I222" s="12"/>
      <c r="J222" s="15"/>
      <c r="K222" s="12"/>
      <c r="L222" s="12"/>
      <c r="M222" s="13"/>
      <c r="N222" s="131"/>
    </row>
    <row r="223" spans="1:14" x14ac:dyDescent="0.2">
      <c r="A223" s="12"/>
      <c r="B223" s="12"/>
      <c r="C223" s="13"/>
      <c r="D223" s="12"/>
      <c r="E223" s="12"/>
      <c r="F223" s="12"/>
      <c r="G223" s="14"/>
      <c r="H223" s="12"/>
      <c r="I223" s="12"/>
      <c r="J223" s="15"/>
      <c r="K223" s="12"/>
      <c r="L223" s="12"/>
      <c r="M223" s="13"/>
      <c r="N223" s="131"/>
    </row>
    <row r="224" spans="1:14" x14ac:dyDescent="0.2">
      <c r="A224" s="12"/>
      <c r="B224" s="12"/>
      <c r="C224" s="13"/>
      <c r="D224" s="12"/>
      <c r="E224" s="12"/>
      <c r="F224" s="12"/>
      <c r="G224" s="14"/>
      <c r="H224" s="12"/>
      <c r="I224" s="12"/>
      <c r="J224" s="15"/>
      <c r="K224" s="12"/>
      <c r="L224" s="12"/>
      <c r="M224" s="13"/>
      <c r="N224" s="131"/>
    </row>
    <row r="225" spans="1:14" x14ac:dyDescent="0.2">
      <c r="A225" s="12"/>
      <c r="B225" s="12"/>
      <c r="C225" s="13"/>
      <c r="D225" s="12"/>
      <c r="E225" s="12"/>
      <c r="F225" s="12"/>
      <c r="G225" s="14"/>
      <c r="H225" s="12"/>
      <c r="I225" s="12"/>
      <c r="J225" s="15"/>
      <c r="K225" s="12"/>
      <c r="L225" s="12"/>
      <c r="M225" s="13"/>
      <c r="N225" s="131"/>
    </row>
    <row r="226" spans="1:14" x14ac:dyDescent="0.2">
      <c r="A226" s="12"/>
      <c r="B226" s="12"/>
      <c r="C226" s="13"/>
      <c r="D226" s="12"/>
      <c r="E226" s="12"/>
      <c r="F226" s="12"/>
      <c r="G226" s="14"/>
      <c r="H226" s="12"/>
      <c r="I226" s="12"/>
      <c r="J226" s="15"/>
      <c r="K226" s="12"/>
      <c r="L226" s="12"/>
      <c r="M226" s="13"/>
      <c r="N226" s="131"/>
    </row>
    <row r="227" spans="1:14" x14ac:dyDescent="0.2">
      <c r="A227" s="12"/>
      <c r="B227" s="12"/>
      <c r="C227" s="13"/>
      <c r="D227" s="12"/>
      <c r="E227" s="12"/>
      <c r="F227" s="12"/>
      <c r="G227" s="14"/>
      <c r="H227" s="12"/>
      <c r="I227" s="12"/>
      <c r="J227" s="15"/>
      <c r="K227" s="12"/>
      <c r="L227" s="12"/>
      <c r="M227" s="13"/>
      <c r="N227" s="131"/>
    </row>
    <row r="228" spans="1:14" x14ac:dyDescent="0.2">
      <c r="A228" s="12"/>
      <c r="B228" s="12"/>
      <c r="C228" s="13"/>
      <c r="D228" s="12"/>
      <c r="E228" s="12"/>
      <c r="F228" s="12"/>
      <c r="G228" s="14"/>
      <c r="H228" s="12"/>
      <c r="I228" s="12"/>
      <c r="J228" s="15"/>
      <c r="K228" s="12"/>
      <c r="L228" s="12"/>
      <c r="M228" s="13"/>
      <c r="N228" s="131"/>
    </row>
    <row r="229" spans="1:14" x14ac:dyDescent="0.2">
      <c r="A229" s="12"/>
      <c r="B229" s="12"/>
      <c r="C229" s="13"/>
      <c r="D229" s="12"/>
      <c r="E229" s="12"/>
      <c r="F229" s="12"/>
      <c r="G229" s="14"/>
      <c r="H229" s="12"/>
      <c r="I229" s="12"/>
      <c r="J229" s="15"/>
      <c r="K229" s="12"/>
      <c r="L229" s="12"/>
      <c r="M229" s="13"/>
      <c r="N229" s="131"/>
    </row>
    <row r="230" spans="1:14" x14ac:dyDescent="0.2">
      <c r="A230" s="12"/>
      <c r="B230" s="12"/>
      <c r="C230" s="13"/>
      <c r="D230" s="12"/>
      <c r="E230" s="12"/>
      <c r="F230" s="12"/>
      <c r="G230" s="14"/>
      <c r="H230" s="12"/>
      <c r="I230" s="12"/>
      <c r="J230" s="15"/>
      <c r="K230" s="12"/>
      <c r="L230" s="12"/>
      <c r="M230" s="13"/>
      <c r="N230" s="131"/>
    </row>
    <row r="231" spans="1:14" x14ac:dyDescent="0.2">
      <c r="A231" s="12"/>
      <c r="B231" s="12"/>
      <c r="C231" s="13"/>
      <c r="D231" s="12"/>
      <c r="E231" s="12"/>
      <c r="F231" s="12"/>
      <c r="G231" s="14"/>
      <c r="H231" s="12"/>
      <c r="I231" s="12"/>
      <c r="J231" s="15"/>
      <c r="K231" s="12"/>
      <c r="L231" s="12"/>
      <c r="M231" s="13"/>
      <c r="N231" s="131"/>
    </row>
    <row r="232" spans="1:14" x14ac:dyDescent="0.2">
      <c r="A232" s="12"/>
      <c r="B232" s="12"/>
      <c r="C232" s="13"/>
      <c r="D232" s="12"/>
      <c r="E232" s="12"/>
      <c r="F232" s="12"/>
      <c r="G232" s="14"/>
      <c r="H232" s="12"/>
      <c r="I232" s="12"/>
      <c r="J232" s="15"/>
      <c r="K232" s="12"/>
      <c r="L232" s="12"/>
      <c r="M232" s="13"/>
      <c r="N232" s="131"/>
    </row>
    <row r="233" spans="1:14" x14ac:dyDescent="0.2">
      <c r="A233" s="12"/>
      <c r="B233" s="12"/>
      <c r="C233" s="13"/>
      <c r="D233" s="12"/>
      <c r="E233" s="12"/>
      <c r="F233" s="12"/>
      <c r="G233" s="14"/>
      <c r="H233" s="12"/>
      <c r="I233" s="12"/>
      <c r="J233" s="15"/>
      <c r="K233" s="12"/>
      <c r="L233" s="12"/>
      <c r="M233" s="13"/>
      <c r="N233" s="131"/>
    </row>
    <row r="234" spans="1:14" x14ac:dyDescent="0.2">
      <c r="A234" s="12"/>
      <c r="B234" s="12"/>
      <c r="C234" s="13"/>
      <c r="D234" s="12"/>
      <c r="E234" s="12"/>
      <c r="F234" s="12"/>
      <c r="G234" s="14"/>
      <c r="H234" s="12"/>
      <c r="I234" s="12"/>
      <c r="J234" s="15"/>
      <c r="K234" s="12"/>
      <c r="L234" s="12"/>
      <c r="M234" s="13"/>
      <c r="N234" s="131"/>
    </row>
    <row r="235" spans="1:14" x14ac:dyDescent="0.2">
      <c r="A235" s="12"/>
      <c r="B235" s="12"/>
      <c r="C235" s="13"/>
      <c r="D235" s="12"/>
      <c r="E235" s="12"/>
      <c r="F235" s="12"/>
      <c r="G235" s="14"/>
      <c r="H235" s="12"/>
      <c r="I235" s="12"/>
      <c r="J235" s="15"/>
      <c r="K235" s="12"/>
      <c r="L235" s="12"/>
      <c r="M235" s="13"/>
      <c r="N235" s="131"/>
    </row>
    <row r="236" spans="1:14" x14ac:dyDescent="0.2">
      <c r="A236" s="12"/>
      <c r="B236" s="12"/>
      <c r="C236" s="13"/>
      <c r="D236" s="12"/>
      <c r="E236" s="12"/>
      <c r="F236" s="12"/>
      <c r="G236" s="14"/>
      <c r="H236" s="12"/>
      <c r="I236" s="12"/>
      <c r="J236" s="15"/>
      <c r="K236" s="12"/>
      <c r="L236" s="12"/>
      <c r="M236" s="13"/>
      <c r="N236" s="131"/>
    </row>
    <row r="237" spans="1:14" x14ac:dyDescent="0.2">
      <c r="A237" s="12"/>
      <c r="B237" s="12"/>
      <c r="C237" s="13"/>
      <c r="D237" s="12"/>
      <c r="E237" s="12"/>
      <c r="F237" s="12"/>
      <c r="G237" s="14"/>
      <c r="H237" s="12"/>
      <c r="I237" s="12"/>
      <c r="J237" s="15"/>
      <c r="K237" s="12"/>
      <c r="L237" s="12"/>
      <c r="M237" s="13"/>
      <c r="N237" s="131"/>
    </row>
    <row r="238" spans="1:14" x14ac:dyDescent="0.2">
      <c r="A238" s="12"/>
      <c r="B238" s="12"/>
      <c r="C238" s="13"/>
      <c r="D238" s="12"/>
      <c r="E238" s="12"/>
      <c r="F238" s="12"/>
      <c r="G238" s="14"/>
      <c r="H238" s="12"/>
      <c r="I238" s="12"/>
      <c r="J238" s="15"/>
      <c r="K238" s="12"/>
      <c r="L238" s="12"/>
      <c r="M238" s="13"/>
      <c r="N238" s="131"/>
    </row>
    <row r="239" spans="1:14" x14ac:dyDescent="0.2">
      <c r="A239" s="12"/>
      <c r="B239" s="12"/>
      <c r="C239" s="13"/>
      <c r="D239" s="12"/>
      <c r="E239" s="12"/>
      <c r="F239" s="12"/>
      <c r="G239" s="14"/>
      <c r="H239" s="12"/>
      <c r="I239" s="12"/>
      <c r="J239" s="15"/>
      <c r="K239" s="12"/>
      <c r="L239" s="12"/>
      <c r="M239" s="13"/>
      <c r="N239" s="131"/>
    </row>
    <row r="240" spans="1:14" x14ac:dyDescent="0.2">
      <c r="A240" s="12"/>
      <c r="B240" s="12"/>
      <c r="C240" s="13"/>
      <c r="D240" s="12"/>
      <c r="E240" s="12"/>
      <c r="F240" s="12"/>
      <c r="G240" s="14"/>
      <c r="H240" s="12"/>
      <c r="I240" s="12"/>
      <c r="J240" s="15"/>
      <c r="K240" s="12"/>
      <c r="L240" s="12"/>
      <c r="M240" s="13"/>
      <c r="N240" s="131"/>
    </row>
    <row r="241" spans="1:14" x14ac:dyDescent="0.2">
      <c r="A241" s="12"/>
      <c r="B241" s="12"/>
      <c r="C241" s="13"/>
      <c r="D241" s="12"/>
      <c r="E241" s="12"/>
      <c r="F241" s="12"/>
      <c r="G241" s="14"/>
      <c r="H241" s="12"/>
      <c r="I241" s="12"/>
      <c r="J241" s="15"/>
      <c r="K241" s="12"/>
      <c r="L241" s="12"/>
      <c r="M241" s="13"/>
      <c r="N241" s="131"/>
    </row>
    <row r="242" spans="1:14" x14ac:dyDescent="0.2">
      <c r="A242" s="12"/>
      <c r="B242" s="12"/>
      <c r="C242" s="13"/>
      <c r="D242" s="12"/>
      <c r="E242" s="12"/>
      <c r="F242" s="12"/>
      <c r="G242" s="14"/>
      <c r="H242" s="12"/>
      <c r="I242" s="12"/>
      <c r="J242" s="15"/>
      <c r="K242" s="12"/>
      <c r="L242" s="12"/>
      <c r="M242" s="13"/>
      <c r="N242" s="131"/>
    </row>
    <row r="243" spans="1:14" x14ac:dyDescent="0.2">
      <c r="A243" s="12"/>
      <c r="B243" s="12"/>
      <c r="C243" s="13"/>
      <c r="D243" s="12"/>
      <c r="E243" s="12"/>
      <c r="F243" s="12"/>
      <c r="G243" s="14"/>
      <c r="H243" s="12"/>
      <c r="I243" s="12"/>
      <c r="J243" s="15"/>
      <c r="K243" s="12"/>
      <c r="L243" s="12"/>
      <c r="M243" s="13"/>
      <c r="N243" s="131"/>
    </row>
    <row r="244" spans="1:14" x14ac:dyDescent="0.2">
      <c r="A244" s="12"/>
      <c r="B244" s="12"/>
      <c r="C244" s="13"/>
      <c r="D244" s="12"/>
      <c r="E244" s="12"/>
      <c r="F244" s="12"/>
      <c r="G244" s="14"/>
      <c r="H244" s="12"/>
      <c r="I244" s="12"/>
      <c r="J244" s="15"/>
      <c r="K244" s="12"/>
      <c r="L244" s="12"/>
      <c r="M244" s="13"/>
      <c r="N244" s="131"/>
    </row>
    <row r="245" spans="1:14" x14ac:dyDescent="0.2">
      <c r="A245" s="12"/>
      <c r="B245" s="12"/>
      <c r="C245" s="13"/>
      <c r="D245" s="12"/>
      <c r="E245" s="12"/>
      <c r="F245" s="12"/>
      <c r="G245" s="14"/>
      <c r="H245" s="12"/>
      <c r="I245" s="12"/>
      <c r="J245" s="15"/>
      <c r="K245" s="12"/>
      <c r="L245" s="12"/>
      <c r="M245" s="13"/>
      <c r="N245" s="131"/>
    </row>
    <row r="246" spans="1:14" x14ac:dyDescent="0.2">
      <c r="A246" s="12"/>
      <c r="B246" s="12"/>
      <c r="C246" s="13"/>
      <c r="D246" s="12"/>
      <c r="E246" s="12"/>
      <c r="F246" s="12"/>
      <c r="G246" s="14"/>
      <c r="H246" s="12"/>
      <c r="I246" s="12"/>
      <c r="J246" s="15"/>
      <c r="K246" s="12"/>
      <c r="L246" s="12"/>
      <c r="M246" s="13"/>
      <c r="N246" s="131"/>
    </row>
    <row r="247" spans="1:14" x14ac:dyDescent="0.2">
      <c r="A247" s="12"/>
      <c r="B247" s="12"/>
      <c r="C247" s="13"/>
      <c r="D247" s="12"/>
      <c r="E247" s="12"/>
      <c r="F247" s="12"/>
      <c r="G247" s="14"/>
      <c r="H247" s="12"/>
      <c r="I247" s="12"/>
      <c r="J247" s="15"/>
      <c r="K247" s="12"/>
      <c r="L247" s="12"/>
      <c r="M247" s="13"/>
      <c r="N247" s="131"/>
    </row>
    <row r="248" spans="1:14" x14ac:dyDescent="0.2">
      <c r="A248" s="12"/>
      <c r="B248" s="12"/>
      <c r="C248" s="13"/>
      <c r="D248" s="12"/>
      <c r="E248" s="12"/>
      <c r="F248" s="12"/>
      <c r="G248" s="14"/>
      <c r="H248" s="12"/>
      <c r="I248" s="12"/>
      <c r="J248" s="15"/>
      <c r="K248" s="12"/>
      <c r="L248" s="12"/>
      <c r="M248" s="13"/>
      <c r="N248" s="131"/>
    </row>
    <row r="249" spans="1:14" x14ac:dyDescent="0.2">
      <c r="A249" s="12"/>
      <c r="B249" s="12"/>
      <c r="C249" s="13"/>
      <c r="D249" s="12"/>
      <c r="E249" s="12"/>
      <c r="F249" s="12"/>
      <c r="G249" s="14"/>
      <c r="H249" s="12"/>
      <c r="I249" s="12"/>
      <c r="J249" s="15"/>
      <c r="K249" s="12"/>
      <c r="L249" s="12"/>
      <c r="M249" s="13"/>
      <c r="N249" s="131"/>
    </row>
  </sheetData>
  <sheetProtection algorithmName="SHA-512" hashValue="Bo1bXfgZCoEuOzMaMAA02KrsSWIuEBxfCSQ93ngqiukU1MUQivglO1HdEBVZJCGYhx93exv7KIh2YFBASxUI6g==" saltValue="jLkxtWN48oqPV+UcUHKjgQ==" spinCount="100000" sheet="1" objects="1" scenarios="1" sort="0" autoFilter="0"/>
  <autoFilter ref="A11:N11" xr:uid="{00000000-0009-0000-0000-000000000000}"/>
  <mergeCells count="15">
    <mergeCell ref="A9:G9"/>
    <mergeCell ref="A10:G10"/>
    <mergeCell ref="L10:N10"/>
    <mergeCell ref="L5:N5"/>
    <mergeCell ref="A6:B6"/>
    <mergeCell ref="L6:N6"/>
    <mergeCell ref="L7:N7"/>
    <mergeCell ref="L8:M8"/>
    <mergeCell ref="A1:N1"/>
    <mergeCell ref="A2:N2"/>
    <mergeCell ref="B3:C3"/>
    <mergeCell ref="L3:N3"/>
    <mergeCell ref="B4:C4"/>
    <mergeCell ref="D4:J4"/>
    <mergeCell ref="L4:N4"/>
  </mergeCells>
  <dataValidations count="1">
    <dataValidation type="list" allowBlank="1" showInputMessage="1" showErrorMessage="1" sqref="C218:C249 C107 C12:C96 C121:C185 C114:C119" xr:uid="{00000000-0002-0000-0000-000000000000}">
      <formula1>DataReqtype</formula1>
    </dataValidation>
  </dataValidations>
  <hyperlinks>
    <hyperlink ref="L6" r:id="rId1" xr:uid="{00000000-0004-0000-0000-000000000000}"/>
    <hyperlink ref="L4" r:id="rId2" xr:uid="{00000000-0004-0000-0000-000001000000}"/>
    <hyperlink ref="L5" r:id="rId3" display="SAC Planning and Budget Priorities 2020-2021" xr:uid="{00000000-0004-0000-0000-000002000000}"/>
    <hyperlink ref="L5:N5" r:id="rId4" display="SAC Planning and Budget Priorities 2021-2022" xr:uid="{00000000-0004-0000-0000-000003000000}"/>
    <hyperlink ref="L7" r:id="rId5" display="RSCCD Planning and Design Manual" xr:uid="{00000000-0004-0000-0000-000004000000}"/>
    <hyperlink ref="L7:N7" r:id="rId6" display="AR6601 Facility Modification Request" xr:uid="{00000000-0004-0000-0000-000005000000}"/>
    <hyperlink ref="L4:N4" r:id="rId7" display="Resource Allocation Request Procedures" xr:uid="{00000000-0004-0000-0000-000006000000}"/>
  </hyperlinks>
  <printOptions horizontalCentered="1"/>
  <pageMargins left="0.2" right="0.2" top="0.25" bottom="0.25" header="0.3" footer="0.3"/>
  <pageSetup scale="55" fitToHeight="27" orientation="landscape" r:id="rId8"/>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7"/>
  <sheetViews>
    <sheetView workbookViewId="0">
      <selection activeCell="J25" sqref="J25"/>
    </sheetView>
  </sheetViews>
  <sheetFormatPr defaultRowHeight="12.75" x14ac:dyDescent="0.2"/>
  <cols>
    <col min="1" max="1" width="44.5" customWidth="1"/>
  </cols>
  <sheetData>
    <row r="4" spans="1:1" x14ac:dyDescent="0.2">
      <c r="A4" s="3" t="s">
        <v>12</v>
      </c>
    </row>
    <row r="5" spans="1:1" x14ac:dyDescent="0.2">
      <c r="A5" s="3" t="s">
        <v>9</v>
      </c>
    </row>
    <row r="6" spans="1:1" x14ac:dyDescent="0.2">
      <c r="A6" s="3" t="s">
        <v>11</v>
      </c>
    </row>
    <row r="7" spans="1:1" x14ac:dyDescent="0.2">
      <c r="A7" s="3" t="s">
        <v>39</v>
      </c>
    </row>
    <row r="8" spans="1:1" x14ac:dyDescent="0.2">
      <c r="A8" s="3" t="s">
        <v>40</v>
      </c>
    </row>
    <row r="9" spans="1:1" x14ac:dyDescent="0.2">
      <c r="A9" s="3" t="s">
        <v>37</v>
      </c>
    </row>
    <row r="10" spans="1:1" x14ac:dyDescent="0.2">
      <c r="A10" s="3" t="s">
        <v>38</v>
      </c>
    </row>
    <row r="11" spans="1:1" x14ac:dyDescent="0.2">
      <c r="A11" s="3" t="s">
        <v>6</v>
      </c>
    </row>
    <row r="12" spans="1:1" x14ac:dyDescent="0.2">
      <c r="A12" s="3" t="s">
        <v>14</v>
      </c>
    </row>
    <row r="13" spans="1:1" x14ac:dyDescent="0.2">
      <c r="A13" s="3" t="s">
        <v>8</v>
      </c>
    </row>
    <row r="14" spans="1:1" x14ac:dyDescent="0.2">
      <c r="A14" s="3" t="s">
        <v>10</v>
      </c>
    </row>
    <row r="15" spans="1:1" x14ac:dyDescent="0.2">
      <c r="A15" s="3" t="s">
        <v>7</v>
      </c>
    </row>
    <row r="16" spans="1:1" x14ac:dyDescent="0.2">
      <c r="A16" s="3" t="s">
        <v>15</v>
      </c>
    </row>
    <row r="17" spans="1:1" x14ac:dyDescent="0.2">
      <c r="A17" s="2" t="s">
        <v>13</v>
      </c>
    </row>
  </sheetData>
  <sortState xmlns:xlrd2="http://schemas.microsoft.com/office/spreadsheetml/2017/richdata2"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431189f8-a51b-453f-9f0c-3a0b3b65b12f">HNYXMCCMVK3K-1113-672</_dlc_DocId>
    <_dlc_DocIdUrl xmlns="431189f8-a51b-453f-9f0c-3a0b3b65b12f">
      <Url>https://www.sac.edu/AdminServices/_layouts/15/DocIdRedir.aspx?ID=HNYXMCCMVK3K-1113-672</Url>
      <Description>HNYXMCCMVK3K-1113-672</Description>
    </_dlc_DocIdUrl>
  </documentManagement>
</p:properties>
</file>

<file path=customXml/itemProps1.xml><?xml version="1.0" encoding="utf-8"?>
<ds:datastoreItem xmlns:ds="http://schemas.openxmlformats.org/officeDocument/2006/customXml" ds:itemID="{4457042C-025F-4269-B7B3-8B411AAC1F13}"/>
</file>

<file path=customXml/itemProps2.xml><?xml version="1.0" encoding="utf-8"?>
<ds:datastoreItem xmlns:ds="http://schemas.openxmlformats.org/officeDocument/2006/customXml" ds:itemID="{2AF093C5-98A1-4FBB-8C2B-F42A9D85979A}"/>
</file>

<file path=customXml/itemProps3.xml><?xml version="1.0" encoding="utf-8"?>
<ds:datastoreItem xmlns:ds="http://schemas.openxmlformats.org/officeDocument/2006/customXml" ds:itemID="{0524559B-06B4-4949-94FF-36237F19A6DE}"/>
</file>

<file path=customXml/itemProps4.xml><?xml version="1.0" encoding="utf-8"?>
<ds:datastoreItem xmlns:ds="http://schemas.openxmlformats.org/officeDocument/2006/customXml" ds:itemID="{5C241E6C-6981-4E22-9DD0-EF8C64574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FY22.23_for upload</vt:lpstr>
      <vt:lpstr>DATA</vt:lpstr>
      <vt:lpstr>DataReqtype</vt:lpstr>
      <vt:lpstr>'FY22.23_for upload'!Print_Area</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Cardona, Maria</cp:lastModifiedBy>
  <cp:lastPrinted>2022-10-21T16:56:37Z</cp:lastPrinted>
  <dcterms:created xsi:type="dcterms:W3CDTF">2018-10-24T20:08:42Z</dcterms:created>
  <dcterms:modified xsi:type="dcterms:W3CDTF">2022-10-21T22:33:49Z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7bb436b5-f6bb-4144-bf69-301756a03c62</vt:lpwstr>
  </property>
  <property fmtid="{D5CDD505-2E9C-101B-9397-08002B2CF9AE}" pid="3" name="ContentTypeId">
    <vt:lpwstr>0x01010029CC991421284C4B9C963758F2AAF475</vt:lpwstr>
  </property>
</Properties>
</file>